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aldisb\Downloads\"/>
    </mc:Choice>
  </mc:AlternateContent>
  <xr:revisionPtr revIDLastSave="0" documentId="8_{0A14F061-DD63-498C-B687-3BD2120FCE57}" xr6:coauthVersionLast="47" xr6:coauthVersionMax="47" xr10:uidLastSave="{00000000-0000-0000-0000-000000000000}"/>
  <bookViews>
    <workbookView xWindow="-28920" yWindow="-120" windowWidth="29040" windowHeight="15720" xr2:uid="{75369163-2AFA-455B-96C3-FB716F93E4BE}"/>
  </bookViews>
  <sheets>
    <sheet name="Instructions" sheetId="3" r:id="rId1"/>
    <sheet name="Wholesale price application" sheetId="1" r:id="rId2"/>
    <sheet name="Insert Exchange Rate 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" l="1"/>
  <c r="C41" i="1"/>
  <c r="N41" i="1"/>
  <c r="W40" i="1"/>
  <c r="M50" i="1"/>
  <c r="K50" i="1"/>
  <c r="I50" i="1"/>
  <c r="G50" i="1"/>
  <c r="E50" i="1"/>
  <c r="C32" i="1"/>
  <c r="H32" i="1"/>
  <c r="T37" i="1" s="1"/>
  <c r="C35" i="1"/>
  <c r="J35" i="1" s="1"/>
  <c r="U38" i="1" s="1"/>
  <c r="F35" i="1"/>
  <c r="S38" i="1" s="1"/>
  <c r="C38" i="1"/>
  <c r="H38" i="1"/>
  <c r="T39" i="1" s="1"/>
  <c r="G54" i="1"/>
  <c r="I54" i="1"/>
  <c r="K54" i="1"/>
  <c r="M54" i="1"/>
  <c r="L35" i="1"/>
  <c r="V38" i="1" s="1"/>
  <c r="J41" i="1"/>
  <c r="U40" i="1" s="1"/>
  <c r="H41" i="1"/>
  <c r="T40" i="1" s="1"/>
  <c r="L38" i="1"/>
  <c r="V39" i="1" s="1"/>
  <c r="J32" i="1"/>
  <c r="U37" i="1" s="1"/>
  <c r="L32" i="1"/>
  <c r="V37" i="1"/>
  <c r="N32" i="1"/>
  <c r="W37" i="1"/>
  <c r="F41" i="1"/>
  <c r="S40" i="1" s="1"/>
  <c r="L41" i="1"/>
  <c r="V40" i="1"/>
  <c r="F32" i="1"/>
  <c r="S37" i="1" s="1"/>
  <c r="H35" i="1"/>
  <c r="T38" i="1"/>
  <c r="N35" i="1"/>
  <c r="W38" i="1" s="1"/>
  <c r="N38" i="1" l="1"/>
  <c r="W39" i="1" s="1"/>
  <c r="F38" i="1"/>
  <c r="S39" i="1" s="1"/>
  <c r="J38" i="1"/>
  <c r="U39" i="1" s="1"/>
  <c r="S41" i="1"/>
  <c r="T41" i="1"/>
  <c r="G42" i="1"/>
  <c r="G43" i="1" s="1"/>
  <c r="K42" i="1"/>
  <c r="K43" i="1" s="1"/>
  <c r="V41" i="1"/>
  <c r="I42" i="1"/>
  <c r="I43" i="1" s="1"/>
  <c r="U41" i="1"/>
  <c r="M42" i="1"/>
  <c r="M43" i="1" s="1"/>
  <c r="W41" i="1"/>
  <c r="E42" i="1"/>
  <c r="E43" i="1" s="1"/>
</calcChain>
</file>

<file path=xl/sharedStrings.xml><?xml version="1.0" encoding="utf-8"?>
<sst xmlns="http://schemas.openxmlformats.org/spreadsheetml/2006/main" count="165" uniqueCount="87">
  <si>
    <t>Icelandic Medicines Agency</t>
  </si>
  <si>
    <t>Application of wholesale price for Hospital drug.</t>
  </si>
  <si>
    <t>Application form</t>
  </si>
  <si>
    <t>1.</t>
  </si>
  <si>
    <t>Company name, address</t>
  </si>
  <si>
    <t>New drug</t>
  </si>
  <si>
    <t>New strength</t>
  </si>
  <si>
    <t>New form</t>
  </si>
  <si>
    <t>New package size</t>
  </si>
  <si>
    <t>New package type</t>
  </si>
  <si>
    <t>Contact</t>
  </si>
  <si>
    <t>Phone</t>
  </si>
  <si>
    <t>E-mail</t>
  </si>
  <si>
    <t>New generic drug</t>
  </si>
  <si>
    <t>New parallel imported drug</t>
  </si>
  <si>
    <t>Price incease</t>
  </si>
  <si>
    <t>Drug on excemption list</t>
  </si>
  <si>
    <t>Price reduction</t>
  </si>
  <si>
    <t>2.</t>
  </si>
  <si>
    <t>Drug name</t>
  </si>
  <si>
    <t>Active ingredient</t>
  </si>
  <si>
    <t>ATC-group</t>
  </si>
  <si>
    <t>Marketing authority holder</t>
  </si>
  <si>
    <t>Day of Marketing authorization</t>
  </si>
  <si>
    <t>DDD</t>
  </si>
  <si>
    <t>Nordic product number in Iceland</t>
  </si>
  <si>
    <t>Nvnr</t>
  </si>
  <si>
    <t>Form</t>
  </si>
  <si>
    <t>Strength</t>
  </si>
  <si>
    <t>Package size</t>
  </si>
  <si>
    <t>Maximum wholesale price IKR</t>
  </si>
  <si>
    <t>Discount price to apoteks</t>
  </si>
  <si>
    <t>Import currency</t>
  </si>
  <si>
    <t>SEK</t>
  </si>
  <si>
    <t>IKR</t>
  </si>
  <si>
    <t>3.</t>
  </si>
  <si>
    <t>Country comparison</t>
  </si>
  <si>
    <t>Nordic product number and wholesale price (AIP) in comparison countries</t>
  </si>
  <si>
    <t>AIP</t>
  </si>
  <si>
    <t>Denmark</t>
  </si>
  <si>
    <t>DKK</t>
  </si>
  <si>
    <t>Price</t>
  </si>
  <si>
    <t>Sweden</t>
  </si>
  <si>
    <t>Norway</t>
  </si>
  <si>
    <t>NOK</t>
  </si>
  <si>
    <t>Lowest price</t>
  </si>
  <si>
    <t>Finland</t>
  </si>
  <si>
    <t>EUR</t>
  </si>
  <si>
    <t>LOWEST price</t>
  </si>
  <si>
    <t>Variation from LOWEST price</t>
  </si>
  <si>
    <t xml:space="preserve">Fill out yellow portions  </t>
  </si>
  <si>
    <t>4.</t>
  </si>
  <si>
    <t>Wholesale price of comparable drug in the Icelandic market.</t>
  </si>
  <si>
    <t>Variation from wholesale price</t>
  </si>
  <si>
    <t>5.</t>
  </si>
  <si>
    <t>Sales per year, no. Packages</t>
  </si>
  <si>
    <t>pack.</t>
  </si>
  <si>
    <t>Estimated sales pr. year</t>
  </si>
  <si>
    <t>6.</t>
  </si>
  <si>
    <t>Other documents:</t>
  </si>
  <si>
    <t>Date</t>
  </si>
  <si>
    <t>Sign.</t>
  </si>
  <si>
    <t xml:space="preserve">Send application by e-mail to verd@lyfjastofnun.is  or by mail to : </t>
  </si>
  <si>
    <t>USD</t>
  </si>
  <si>
    <t>GBP</t>
  </si>
  <si>
    <t>CHF</t>
  </si>
  <si>
    <t>Use the same month as you send the application</t>
  </si>
  <si>
    <t>Lyfjastofnun,  Vinlandsleid 14, 113 Reykjavik ICELAND,  email: verd@lyfjastofnun.is, www.lyfjastofnun.is</t>
  </si>
  <si>
    <t>On our website you can find the newest month, https://www.ima.is/home/pricing-and-reimbursement/the-exchange-rate-of-the-icelandic-price-catalogue/</t>
  </si>
  <si>
    <t xml:space="preserve">Exchane Rate of the </t>
  </si>
  <si>
    <t>Price Catalogue</t>
  </si>
  <si>
    <r>
      <rPr>
        <b/>
        <sz val="12"/>
        <rFont val="Arial"/>
        <family val="2"/>
      </rPr>
      <t>Boxes with 000000</t>
    </r>
    <r>
      <rPr>
        <sz val="12"/>
        <rFont val="Arial"/>
        <family val="2"/>
      </rPr>
      <t xml:space="preserve"> - you have to put in the nordic package number in each country.</t>
    </r>
  </si>
  <si>
    <r>
      <rPr>
        <b/>
        <sz val="12"/>
        <rFont val="Arial"/>
        <family val="2"/>
      </rPr>
      <t>Paragraf 3. -</t>
    </r>
    <r>
      <rPr>
        <sz val="12"/>
        <rFont val="Arial"/>
        <family val="2"/>
      </rPr>
      <t xml:space="preserve"> you have to put wholesale price (AIP) in each country in currency of that country. Fx. Sweden in svenska kronor, in the AIP box</t>
    </r>
  </si>
  <si>
    <r>
      <rPr>
        <b/>
        <sz val="12"/>
        <rFont val="Arial"/>
        <family val="2"/>
      </rPr>
      <t>Paragraf 4</t>
    </r>
    <r>
      <rPr>
        <sz val="12"/>
        <rFont val="Arial"/>
        <family val="2"/>
      </rPr>
      <t>. - If the same drug is available in Iceland, same form, strength, comparable quantity, please indicate and fill out.</t>
    </r>
  </si>
  <si>
    <r>
      <rPr>
        <b/>
        <sz val="12"/>
        <rFont val="Arial"/>
        <family val="2"/>
      </rPr>
      <t xml:space="preserve">Lines 42, 43, 50 and 54 </t>
    </r>
    <r>
      <rPr>
        <sz val="12"/>
        <rFont val="Arial"/>
        <family val="2"/>
      </rPr>
      <t>- they are autocalculating according to input from other cells. Please do not put numbers in cells 42, 43, 50 and 54.</t>
    </r>
  </si>
  <si>
    <r>
      <rPr>
        <b/>
        <sz val="12"/>
        <rFont val="Arial"/>
        <family val="2"/>
      </rPr>
      <t>Yellow boxes -</t>
    </r>
    <r>
      <rPr>
        <sz val="12"/>
        <rFont val="Arial"/>
        <family val="2"/>
      </rPr>
      <t xml:space="preserve">  indicate that you have to fill out these boxes. </t>
    </r>
  </si>
  <si>
    <r>
      <rPr>
        <b/>
        <sz val="12"/>
        <rFont val="Arial"/>
        <family val="2"/>
      </rPr>
      <t xml:space="preserve">If information is not available </t>
    </r>
    <r>
      <rPr>
        <sz val="12"/>
        <rFont val="Arial"/>
        <family val="2"/>
      </rPr>
      <t xml:space="preserve">-  fx. price is not yet in Finland you do not have to fill out price box for Finland, please change the colour of the box to red. </t>
    </r>
  </si>
  <si>
    <t xml:space="preserve">Template for changing AUP to AIP in SE and FI is available on IMA web, here. </t>
  </si>
  <si>
    <t>Insert Exchange rate of the Icelandic Price Catalogue</t>
  </si>
  <si>
    <t>In the table below (green highlighted) you have to put in the currency month for conversion of  price to ISK</t>
  </si>
  <si>
    <t>When entering the currency in the table below, the currency in the sheet Wholesale price application updates</t>
  </si>
  <si>
    <t>Instructions for the Wholesale price application sheet</t>
  </si>
  <si>
    <r>
      <rPr>
        <b/>
        <sz val="12"/>
        <rFont val="Arial"/>
        <family val="2"/>
      </rPr>
      <t>Import currency month</t>
    </r>
    <r>
      <rPr>
        <sz val="12"/>
        <rFont val="Arial"/>
        <family val="2"/>
      </rPr>
      <t xml:space="preserve"> - see further instructions in the sheet "Insert Exchange Rate"</t>
    </r>
  </si>
  <si>
    <r>
      <rPr>
        <b/>
        <sz val="12"/>
        <rFont val="Arial"/>
        <family val="2"/>
      </rPr>
      <t xml:space="preserve">Please provide a link below to the webpage where the price is listed </t>
    </r>
    <r>
      <rPr>
        <sz val="12"/>
        <rFont val="Arial"/>
        <family val="2"/>
      </rPr>
      <t xml:space="preserve">- It is very important to provide the original source for where the price is found., it can save time and e mail correspondance. </t>
    </r>
  </si>
  <si>
    <t>Proceidure for determining the masimum wholesale price of medicine can be found here</t>
  </si>
  <si>
    <r>
      <t xml:space="preserve">Price procedure - </t>
    </r>
    <r>
      <rPr>
        <sz val="12"/>
        <rFont val="Arial"/>
        <family val="2"/>
      </rPr>
      <t xml:space="preserve">please find information on Price </t>
    </r>
  </si>
  <si>
    <t>Please send applications by email to verd@lyfjastofnun.is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</si>
</sst>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%"/>
    <numFmt numFmtId="166" formatCode="000000"/>
  </numFmts>
  <fonts count="24" x14ac:knownFonts="1">
    <font>
      <sz val="10"/>
      <name val="Times New Roman"/>
      <family val="1"/>
    </font>
    <font>
      <sz val="10"/>
      <name val="Arial Narrow"/>
      <family val="2"/>
    </font>
    <font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name val="Times New Roman"/>
    </font>
    <font>
      <sz val="11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1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9" fillId="0" borderId="0" xfId="0" applyFont="1"/>
    <xf numFmtId="0" fontId="2" fillId="0" borderId="0" xfId="0" applyFont="1"/>
    <xf numFmtId="0" fontId="6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5" fontId="4" fillId="0" borderId="0" xfId="4" applyNumberFormat="1" applyFont="1" applyBorder="1" applyAlignment="1" applyProtection="1">
      <alignment horizontal="center"/>
      <protection locked="0"/>
    </xf>
    <xf numFmtId="165" fontId="4" fillId="0" borderId="0" xfId="4" applyNumberFormat="1" applyFont="1" applyBorder="1" applyAlignment="1" applyProtection="1">
      <protection locked="0"/>
    </xf>
    <xf numFmtId="0" fontId="0" fillId="0" borderId="0" xfId="0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3" fillId="0" borderId="1" xfId="0" applyFont="1" applyBorder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3" xfId="0" applyFont="1" applyBorder="1"/>
    <xf numFmtId="0" fontId="8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3" xfId="0" applyFont="1" applyBorder="1"/>
    <xf numFmtId="0" fontId="0" fillId="0" borderId="1" xfId="0" applyBorder="1" applyAlignment="1">
      <alignment vertical="top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indent="4"/>
    </xf>
    <xf numFmtId="0" fontId="0" fillId="0" borderId="0" xfId="0" applyAlignment="1">
      <alignment horizontal="left" vertical="top" indent="4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Alignment="1">
      <alignment horizontal="left" indent="3"/>
    </xf>
    <xf numFmtId="0" fontId="0" fillId="0" borderId="0" xfId="0" applyAlignment="1">
      <alignment horizontal="left" vertical="top" indent="3"/>
    </xf>
    <xf numFmtId="0" fontId="4" fillId="0" borderId="0" xfId="0" applyFont="1"/>
    <xf numFmtId="0" fontId="0" fillId="2" borderId="14" xfId="0" applyFill="1" applyBorder="1" applyProtection="1">
      <protection locked="0"/>
    </xf>
    <xf numFmtId="0" fontId="0" fillId="0" borderId="16" xfId="0" applyBorder="1"/>
    <xf numFmtId="0" fontId="4" fillId="0" borderId="18" xfId="0" applyFont="1" applyBorder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4" fillId="0" borderId="19" xfId="0" applyFont="1" applyBorder="1" applyAlignment="1">
      <alignment horizontal="left"/>
    </xf>
    <xf numFmtId="0" fontId="0" fillId="0" borderId="19" xfId="0" applyBorder="1"/>
    <xf numFmtId="0" fontId="0" fillId="0" borderId="20" xfId="0" applyBorder="1"/>
    <xf numFmtId="166" fontId="2" fillId="2" borderId="11" xfId="0" applyNumberFormat="1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3" borderId="24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166" fontId="2" fillId="2" borderId="27" xfId="0" applyNumberFormat="1" applyFont="1" applyFill="1" applyBorder="1" applyAlignment="1">
      <alignment horizontal="center"/>
    </xf>
    <xf numFmtId="166" fontId="2" fillId="2" borderId="29" xfId="0" applyNumberFormat="1" applyFont="1" applyFill="1" applyBorder="1" applyAlignment="1">
      <alignment horizontal="center"/>
    </xf>
    <xf numFmtId="3" fontId="0" fillId="2" borderId="6" xfId="0" applyNumberFormat="1" applyFill="1" applyBorder="1" applyProtection="1">
      <protection locked="0"/>
    </xf>
    <xf numFmtId="3" fontId="0" fillId="3" borderId="24" xfId="0" applyNumberFormat="1" applyFill="1" applyBorder="1" applyProtection="1">
      <protection hidden="1"/>
    </xf>
    <xf numFmtId="3" fontId="0" fillId="3" borderId="30" xfId="0" applyNumberFormat="1" applyFill="1" applyBorder="1" applyProtection="1">
      <protection hidden="1"/>
    </xf>
    <xf numFmtId="0" fontId="0" fillId="2" borderId="14" xfId="0" applyFill="1" applyBorder="1" applyAlignment="1" applyProtection="1">
      <alignment horizontal="right"/>
      <protection locked="0"/>
    </xf>
    <xf numFmtId="0" fontId="5" fillId="0" borderId="6" xfId="0" applyFont="1" applyBorder="1" applyAlignment="1">
      <alignment horizontal="center"/>
    </xf>
    <xf numFmtId="0" fontId="5" fillId="0" borderId="9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15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/>
    <xf numFmtId="0" fontId="5" fillId="0" borderId="9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3" fontId="0" fillId="0" borderId="0" xfId="0" applyNumberFormat="1"/>
    <xf numFmtId="0" fontId="0" fillId="0" borderId="31" xfId="0" applyBorder="1"/>
    <xf numFmtId="3" fontId="0" fillId="0" borderId="19" xfId="0" applyNumberFormat="1" applyBorder="1"/>
    <xf numFmtId="3" fontId="0" fillId="0" borderId="32" xfId="0" applyNumberFormat="1" applyBorder="1"/>
    <xf numFmtId="0" fontId="12" fillId="0" borderId="0" xfId="0" applyFont="1"/>
    <xf numFmtId="0" fontId="16" fillId="0" borderId="15" xfId="0" applyFont="1" applyBorder="1" applyAlignment="1">
      <alignment vertical="center"/>
    </xf>
    <xf numFmtId="0" fontId="16" fillId="0" borderId="6" xfId="0" applyFont="1" applyBorder="1"/>
    <xf numFmtId="0" fontId="5" fillId="0" borderId="6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6" fillId="0" borderId="15" xfId="0" applyFont="1" applyBorder="1"/>
    <xf numFmtId="0" fontId="4" fillId="0" borderId="32" xfId="0" applyFont="1" applyBorder="1" applyAlignment="1">
      <alignment horizontal="left"/>
    </xf>
    <xf numFmtId="0" fontId="18" fillId="0" borderId="0" xfId="1" applyAlignment="1" applyProtection="1"/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5" fillId="0" borderId="0" xfId="0" applyFont="1"/>
    <xf numFmtId="0" fontId="5" fillId="0" borderId="28" xfId="0" applyFont="1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/>
    <xf numFmtId="2" fontId="0" fillId="5" borderId="24" xfId="0" applyNumberFormat="1" applyFill="1" applyBorder="1" applyProtection="1">
      <protection locked="0"/>
    </xf>
    <xf numFmtId="0" fontId="19" fillId="0" borderId="0" xfId="3" applyFont="1"/>
    <xf numFmtId="0" fontId="11" fillId="0" borderId="0" xfId="0" applyFont="1"/>
    <xf numFmtId="0" fontId="20" fillId="0" borderId="0" xfId="3" applyFont="1" applyAlignment="1">
      <alignment horizontal="center" vertical="top" wrapText="1"/>
    </xf>
    <xf numFmtId="0" fontId="21" fillId="0" borderId="0" xfId="3" applyFont="1"/>
    <xf numFmtId="0" fontId="22" fillId="0" borderId="0" xfId="0" applyFont="1"/>
    <xf numFmtId="0" fontId="23" fillId="0" borderId="0" xfId="1" applyFont="1" applyAlignment="1" applyProtection="1"/>
    <xf numFmtId="0" fontId="21" fillId="0" borderId="40" xfId="3" applyFont="1" applyBorder="1"/>
    <xf numFmtId="164" fontId="22" fillId="5" borderId="40" xfId="0" applyNumberFormat="1" applyFont="1" applyFill="1" applyBorder="1"/>
    <xf numFmtId="0" fontId="5" fillId="0" borderId="9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1" fillId="0" borderId="0" xfId="0" applyFont="1"/>
    <xf numFmtId="0" fontId="22" fillId="5" borderId="0" xfId="0" applyFont="1" applyFill="1"/>
    <xf numFmtId="0" fontId="22" fillId="4" borderId="0" xfId="0" applyFont="1" applyFill="1"/>
    <xf numFmtId="3" fontId="5" fillId="0" borderId="34" xfId="0" applyNumberFormat="1" applyFont="1" applyBorder="1" applyProtection="1">
      <protection locked="0"/>
    </xf>
    <xf numFmtId="3" fontId="5" fillId="0" borderId="20" xfId="0" applyNumberFormat="1" applyFont="1" applyBorder="1" applyProtection="1">
      <protection locked="0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15" fillId="3" borderId="31" xfId="4" applyNumberFormat="1" applyFont="1" applyFill="1" applyBorder="1" applyAlignment="1" applyProtection="1">
      <protection hidden="1"/>
    </xf>
    <xf numFmtId="0" fontId="14" fillId="3" borderId="20" xfId="0" applyFont="1" applyFill="1" applyBorder="1" applyProtection="1">
      <protection hidden="1"/>
    </xf>
    <xf numFmtId="3" fontId="4" fillId="3" borderId="34" xfId="0" applyNumberFormat="1" applyFont="1" applyFill="1" applyBorder="1" applyAlignment="1" applyProtection="1">
      <alignment horizontal="center"/>
      <protection hidden="1"/>
    </xf>
    <xf numFmtId="3" fontId="0" fillId="3" borderId="20" xfId="0" applyNumberFormat="1" applyFill="1" applyBorder="1" applyAlignment="1" applyProtection="1">
      <alignment horizontal="center"/>
      <protection hidden="1"/>
    </xf>
    <xf numFmtId="165" fontId="4" fillId="3" borderId="34" xfId="4" applyNumberFormat="1" applyFont="1" applyFill="1" applyBorder="1" applyAlignment="1" applyProtection="1">
      <protection hidden="1"/>
    </xf>
    <xf numFmtId="0" fontId="0" fillId="3" borderId="20" xfId="0" applyFill="1" applyBorder="1" applyProtection="1">
      <protection hidden="1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0" fillId="0" borderId="36" xfId="0" applyBorder="1"/>
    <xf numFmtId="0" fontId="0" fillId="0" borderId="37" xfId="0" applyBorder="1"/>
    <xf numFmtId="0" fontId="2" fillId="2" borderId="5" xfId="0" applyFont="1" applyFill="1" applyBorder="1" applyAlignment="1" applyProtection="1">
      <alignment horizontal="left" vertical="center"/>
      <protection locked="0"/>
    </xf>
    <xf numFmtId="0" fontId="0" fillId="2" borderId="0" xfId="0" applyFill="1" applyProtection="1">
      <protection locked="0"/>
    </xf>
    <xf numFmtId="0" fontId="0" fillId="2" borderId="13" xfId="0" applyFill="1" applyBorder="1" applyProtection="1">
      <protection locked="0"/>
    </xf>
    <xf numFmtId="165" fontId="4" fillId="3" borderId="19" xfId="4" applyNumberFormat="1" applyFont="1" applyFill="1" applyBorder="1" applyAlignment="1" applyProtection="1">
      <protection hidden="1"/>
    </xf>
    <xf numFmtId="165" fontId="15" fillId="3" borderId="34" xfId="4" applyNumberFormat="1" applyFont="1" applyFill="1" applyBorder="1" applyAlignment="1" applyProtection="1">
      <alignment horizontal="center"/>
      <protection hidden="1"/>
    </xf>
    <xf numFmtId="165" fontId="15" fillId="3" borderId="32" xfId="4" applyNumberFormat="1" applyFont="1" applyFill="1" applyBorder="1" applyAlignment="1" applyProtection="1">
      <alignment horizontal="center"/>
      <protection hidden="1"/>
    </xf>
    <xf numFmtId="165" fontId="15" fillId="3" borderId="20" xfId="4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Protection="1">
      <protection locked="0"/>
    </xf>
    <xf numFmtId="0" fontId="0" fillId="0" borderId="14" xfId="0" applyBorder="1" applyProtection="1">
      <protection locked="0"/>
    </xf>
    <xf numFmtId="3" fontId="4" fillId="2" borderId="15" xfId="0" applyNumberFormat="1" applyFont="1" applyFill="1" applyBorder="1" applyAlignment="1" applyProtection="1">
      <alignment horizontal="center"/>
      <protection locked="0"/>
    </xf>
    <xf numFmtId="3" fontId="4" fillId="2" borderId="11" xfId="0" applyNumberFormat="1" applyFont="1" applyFill="1" applyBorder="1" applyAlignment="1" applyProtection="1">
      <alignment horizontal="center"/>
      <protection locked="0"/>
    </xf>
    <xf numFmtId="3" fontId="5" fillId="0" borderId="32" xfId="0" applyNumberFormat="1" applyFont="1" applyBorder="1" applyProtection="1">
      <protection locked="0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18" fillId="2" borderId="5" xfId="1" applyFill="1" applyBorder="1" applyAlignment="1" applyProtection="1">
      <alignment horizontal="center"/>
      <protection locked="0"/>
    </xf>
    <xf numFmtId="0" fontId="5" fillId="0" borderId="38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</cellXfs>
  <cellStyles count="5">
    <cellStyle name="Hyperlink" xfId="1" builtinId="8"/>
    <cellStyle name="Normal" xfId="0" builtinId="0"/>
    <cellStyle name="Normal 2" xfId="2" xr:uid="{C0EE004A-6E6D-445B-8AF6-D8DFCEA466F9}"/>
    <cellStyle name="Normal_Gengismánuður" xfId="3" xr:uid="{406DE2CB-230E-408C-9CF6-9E8458B237A3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4</xdr:row>
      <xdr:rowOff>19050</xdr:rowOff>
    </xdr:from>
    <xdr:to>
      <xdr:col>11</xdr:col>
      <xdr:colOff>209550</xdr:colOff>
      <xdr:row>4</xdr:row>
      <xdr:rowOff>133350</xdr:rowOff>
    </xdr:to>
    <xdr:sp macro="" textlink="">
      <xdr:nvSpPr>
        <xdr:cNvPr id="1603" name="Rectangle 48">
          <a:extLst>
            <a:ext uri="{FF2B5EF4-FFF2-40B4-BE49-F238E27FC236}">
              <a16:creationId xmlns:a16="http://schemas.microsoft.com/office/drawing/2014/main" id="{92E3F93E-AAE4-8DEF-96E3-1CA613498BB9}"/>
            </a:ext>
          </a:extLst>
        </xdr:cNvPr>
        <xdr:cNvSpPr>
          <a:spLocks noChangeArrowheads="1"/>
        </xdr:cNvSpPr>
      </xdr:nvSpPr>
      <xdr:spPr bwMode="auto">
        <a:xfrm>
          <a:off x="5143500" y="74295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43</xdr:row>
      <xdr:rowOff>47625</xdr:rowOff>
    </xdr:from>
    <xdr:to>
      <xdr:col>4</xdr:col>
      <xdr:colOff>114300</xdr:colOff>
      <xdr:row>43</xdr:row>
      <xdr:rowOff>133350</xdr:rowOff>
    </xdr:to>
    <xdr:sp macro="" textlink="">
      <xdr:nvSpPr>
        <xdr:cNvPr id="1604" name="Rectangle 35">
          <a:extLst>
            <a:ext uri="{FF2B5EF4-FFF2-40B4-BE49-F238E27FC236}">
              <a16:creationId xmlns:a16="http://schemas.microsoft.com/office/drawing/2014/main" id="{769174EF-1FE5-5445-2EB1-07DA2886B0AA}"/>
            </a:ext>
          </a:extLst>
        </xdr:cNvPr>
        <xdr:cNvSpPr>
          <a:spLocks noChangeArrowheads="1"/>
        </xdr:cNvSpPr>
      </xdr:nvSpPr>
      <xdr:spPr bwMode="auto">
        <a:xfrm>
          <a:off x="2000250" y="8086725"/>
          <a:ext cx="76200" cy="857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5</xdr:row>
      <xdr:rowOff>19050</xdr:rowOff>
    </xdr:from>
    <xdr:to>
      <xdr:col>11</xdr:col>
      <xdr:colOff>209550</xdr:colOff>
      <xdr:row>5</xdr:row>
      <xdr:rowOff>133350</xdr:rowOff>
    </xdr:to>
    <xdr:sp macro="" textlink="">
      <xdr:nvSpPr>
        <xdr:cNvPr id="1605" name="Rectangle 75">
          <a:extLst>
            <a:ext uri="{FF2B5EF4-FFF2-40B4-BE49-F238E27FC236}">
              <a16:creationId xmlns:a16="http://schemas.microsoft.com/office/drawing/2014/main" id="{DB5980FB-F32E-D2CC-2113-01DC3A7C44D6}"/>
            </a:ext>
          </a:extLst>
        </xdr:cNvPr>
        <xdr:cNvSpPr>
          <a:spLocks noChangeArrowheads="1"/>
        </xdr:cNvSpPr>
      </xdr:nvSpPr>
      <xdr:spPr bwMode="auto">
        <a:xfrm>
          <a:off x="5143500" y="90487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6</xdr:row>
      <xdr:rowOff>19050</xdr:rowOff>
    </xdr:from>
    <xdr:to>
      <xdr:col>11</xdr:col>
      <xdr:colOff>209550</xdr:colOff>
      <xdr:row>6</xdr:row>
      <xdr:rowOff>133350</xdr:rowOff>
    </xdr:to>
    <xdr:sp macro="" textlink="">
      <xdr:nvSpPr>
        <xdr:cNvPr id="1606" name="Rectangle 76">
          <a:extLst>
            <a:ext uri="{FF2B5EF4-FFF2-40B4-BE49-F238E27FC236}">
              <a16:creationId xmlns:a16="http://schemas.microsoft.com/office/drawing/2014/main" id="{7715ACB7-2ADA-1D43-2855-C8E53282D8AF}"/>
            </a:ext>
          </a:extLst>
        </xdr:cNvPr>
        <xdr:cNvSpPr>
          <a:spLocks noChangeArrowheads="1"/>
        </xdr:cNvSpPr>
      </xdr:nvSpPr>
      <xdr:spPr bwMode="auto">
        <a:xfrm>
          <a:off x="5143500" y="106680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7</xdr:row>
      <xdr:rowOff>19050</xdr:rowOff>
    </xdr:from>
    <xdr:to>
      <xdr:col>11</xdr:col>
      <xdr:colOff>209550</xdr:colOff>
      <xdr:row>7</xdr:row>
      <xdr:rowOff>133350</xdr:rowOff>
    </xdr:to>
    <xdr:sp macro="" textlink="">
      <xdr:nvSpPr>
        <xdr:cNvPr id="1607" name="Rectangle 77">
          <a:extLst>
            <a:ext uri="{FF2B5EF4-FFF2-40B4-BE49-F238E27FC236}">
              <a16:creationId xmlns:a16="http://schemas.microsoft.com/office/drawing/2014/main" id="{E0F64B21-B0C7-BADC-EB38-C3F338B18092}"/>
            </a:ext>
          </a:extLst>
        </xdr:cNvPr>
        <xdr:cNvSpPr>
          <a:spLocks noChangeArrowheads="1"/>
        </xdr:cNvSpPr>
      </xdr:nvSpPr>
      <xdr:spPr bwMode="auto">
        <a:xfrm>
          <a:off x="5143500" y="122872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8</xdr:row>
      <xdr:rowOff>19050</xdr:rowOff>
    </xdr:from>
    <xdr:to>
      <xdr:col>11</xdr:col>
      <xdr:colOff>209550</xdr:colOff>
      <xdr:row>8</xdr:row>
      <xdr:rowOff>133350</xdr:rowOff>
    </xdr:to>
    <xdr:sp macro="" textlink="">
      <xdr:nvSpPr>
        <xdr:cNvPr id="1608" name="Rectangle 78">
          <a:extLst>
            <a:ext uri="{FF2B5EF4-FFF2-40B4-BE49-F238E27FC236}">
              <a16:creationId xmlns:a16="http://schemas.microsoft.com/office/drawing/2014/main" id="{9B3BB5FB-73D8-18ED-B835-892FEA65C6D8}"/>
            </a:ext>
          </a:extLst>
        </xdr:cNvPr>
        <xdr:cNvSpPr>
          <a:spLocks noChangeArrowheads="1"/>
        </xdr:cNvSpPr>
      </xdr:nvSpPr>
      <xdr:spPr bwMode="auto">
        <a:xfrm>
          <a:off x="5143500" y="139065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9</xdr:row>
      <xdr:rowOff>19050</xdr:rowOff>
    </xdr:from>
    <xdr:to>
      <xdr:col>11</xdr:col>
      <xdr:colOff>209550</xdr:colOff>
      <xdr:row>9</xdr:row>
      <xdr:rowOff>133350</xdr:rowOff>
    </xdr:to>
    <xdr:sp macro="" textlink="">
      <xdr:nvSpPr>
        <xdr:cNvPr id="1609" name="Rectangle 79">
          <a:extLst>
            <a:ext uri="{FF2B5EF4-FFF2-40B4-BE49-F238E27FC236}">
              <a16:creationId xmlns:a16="http://schemas.microsoft.com/office/drawing/2014/main" id="{558F31C9-E34B-1834-CC6F-63211CE96272}"/>
            </a:ext>
          </a:extLst>
        </xdr:cNvPr>
        <xdr:cNvSpPr>
          <a:spLocks noChangeArrowheads="1"/>
        </xdr:cNvSpPr>
      </xdr:nvSpPr>
      <xdr:spPr bwMode="auto">
        <a:xfrm>
          <a:off x="5143500" y="155257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10</xdr:row>
      <xdr:rowOff>19050</xdr:rowOff>
    </xdr:from>
    <xdr:to>
      <xdr:col>11</xdr:col>
      <xdr:colOff>209550</xdr:colOff>
      <xdr:row>10</xdr:row>
      <xdr:rowOff>133350</xdr:rowOff>
    </xdr:to>
    <xdr:sp macro="" textlink="">
      <xdr:nvSpPr>
        <xdr:cNvPr id="1610" name="Rectangle 80">
          <a:extLst>
            <a:ext uri="{FF2B5EF4-FFF2-40B4-BE49-F238E27FC236}">
              <a16:creationId xmlns:a16="http://schemas.microsoft.com/office/drawing/2014/main" id="{82C5F6EF-9B7B-8365-3898-E67CE027F40B}"/>
            </a:ext>
          </a:extLst>
        </xdr:cNvPr>
        <xdr:cNvSpPr>
          <a:spLocks noChangeArrowheads="1"/>
        </xdr:cNvSpPr>
      </xdr:nvSpPr>
      <xdr:spPr bwMode="auto">
        <a:xfrm>
          <a:off x="5143500" y="171450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11</xdr:row>
      <xdr:rowOff>19050</xdr:rowOff>
    </xdr:from>
    <xdr:to>
      <xdr:col>11</xdr:col>
      <xdr:colOff>209550</xdr:colOff>
      <xdr:row>11</xdr:row>
      <xdr:rowOff>133350</xdr:rowOff>
    </xdr:to>
    <xdr:sp macro="" textlink="">
      <xdr:nvSpPr>
        <xdr:cNvPr id="1611" name="Rectangle 81">
          <a:extLst>
            <a:ext uri="{FF2B5EF4-FFF2-40B4-BE49-F238E27FC236}">
              <a16:creationId xmlns:a16="http://schemas.microsoft.com/office/drawing/2014/main" id="{24591C89-40EC-DE45-104B-2E0D6FA0DD31}"/>
            </a:ext>
          </a:extLst>
        </xdr:cNvPr>
        <xdr:cNvSpPr>
          <a:spLocks noChangeArrowheads="1"/>
        </xdr:cNvSpPr>
      </xdr:nvSpPr>
      <xdr:spPr bwMode="auto">
        <a:xfrm>
          <a:off x="5143500" y="187642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82550</xdr:colOff>
      <xdr:row>13</xdr:row>
      <xdr:rowOff>19050</xdr:rowOff>
    </xdr:from>
    <xdr:to>
      <xdr:col>11</xdr:col>
      <xdr:colOff>206809</xdr:colOff>
      <xdr:row>13</xdr:row>
      <xdr:rowOff>136684</xdr:rowOff>
    </xdr:to>
    <xdr:sp macro="" textlink="">
      <xdr:nvSpPr>
        <xdr:cNvPr id="1106" name="Rectangle 82">
          <a:extLst>
            <a:ext uri="{FF2B5EF4-FFF2-40B4-BE49-F238E27FC236}">
              <a16:creationId xmlns:a16="http://schemas.microsoft.com/office/drawing/2014/main" id="{C0B7354A-3A0A-1093-52AD-B5C44924A6C2}"/>
            </a:ext>
          </a:extLst>
        </xdr:cNvPr>
        <xdr:cNvSpPr>
          <a:spLocks noChangeArrowheads="1"/>
        </xdr:cNvSpPr>
      </xdr:nvSpPr>
      <xdr:spPr bwMode="auto">
        <a:xfrm>
          <a:off x="5143500" y="2324100"/>
          <a:ext cx="123825" cy="123825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is-I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is-I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85725</xdr:colOff>
      <xdr:row>12</xdr:row>
      <xdr:rowOff>19050</xdr:rowOff>
    </xdr:from>
    <xdr:to>
      <xdr:col>11</xdr:col>
      <xdr:colOff>209550</xdr:colOff>
      <xdr:row>12</xdr:row>
      <xdr:rowOff>142875</xdr:rowOff>
    </xdr:to>
    <xdr:sp macro="" textlink="">
      <xdr:nvSpPr>
        <xdr:cNvPr id="1613" name="Rectangle 83">
          <a:extLst>
            <a:ext uri="{FF2B5EF4-FFF2-40B4-BE49-F238E27FC236}">
              <a16:creationId xmlns:a16="http://schemas.microsoft.com/office/drawing/2014/main" id="{E751004F-8D2E-39C2-D85D-76B7DAE2882D}"/>
            </a:ext>
          </a:extLst>
        </xdr:cNvPr>
        <xdr:cNvSpPr>
          <a:spLocks noChangeArrowheads="1"/>
        </xdr:cNvSpPr>
      </xdr:nvSpPr>
      <xdr:spPr bwMode="auto">
        <a:xfrm>
          <a:off x="5143500" y="2038350"/>
          <a:ext cx="12382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13</xdr:row>
      <xdr:rowOff>19050</xdr:rowOff>
    </xdr:from>
    <xdr:to>
      <xdr:col>11</xdr:col>
      <xdr:colOff>209550</xdr:colOff>
      <xdr:row>13</xdr:row>
      <xdr:rowOff>133350</xdr:rowOff>
    </xdr:to>
    <xdr:sp macro="" textlink="">
      <xdr:nvSpPr>
        <xdr:cNvPr id="1614" name="Rectangle 81">
          <a:extLst>
            <a:ext uri="{FF2B5EF4-FFF2-40B4-BE49-F238E27FC236}">
              <a16:creationId xmlns:a16="http://schemas.microsoft.com/office/drawing/2014/main" id="{7573C7D1-5326-D996-0BD9-4ECE759C4B5D}"/>
            </a:ext>
          </a:extLst>
        </xdr:cNvPr>
        <xdr:cNvSpPr>
          <a:spLocks noChangeArrowheads="1"/>
        </xdr:cNvSpPr>
      </xdr:nvSpPr>
      <xdr:spPr bwMode="auto">
        <a:xfrm>
          <a:off x="5143500" y="222885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4</xdr:row>
      <xdr:rowOff>19050</xdr:rowOff>
    </xdr:from>
    <xdr:to>
      <xdr:col>11</xdr:col>
      <xdr:colOff>209550</xdr:colOff>
      <xdr:row>4</xdr:row>
      <xdr:rowOff>133350</xdr:rowOff>
    </xdr:to>
    <xdr:sp macro="" textlink="">
      <xdr:nvSpPr>
        <xdr:cNvPr id="1615" name="Rectangle 48">
          <a:extLst>
            <a:ext uri="{FF2B5EF4-FFF2-40B4-BE49-F238E27FC236}">
              <a16:creationId xmlns:a16="http://schemas.microsoft.com/office/drawing/2014/main" id="{94FA3F8F-F025-B5FC-17BF-E459ABA97C1B}"/>
            </a:ext>
          </a:extLst>
        </xdr:cNvPr>
        <xdr:cNvSpPr>
          <a:spLocks noChangeArrowheads="1"/>
        </xdr:cNvSpPr>
      </xdr:nvSpPr>
      <xdr:spPr bwMode="auto">
        <a:xfrm>
          <a:off x="5143500" y="74295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5</xdr:row>
      <xdr:rowOff>19050</xdr:rowOff>
    </xdr:from>
    <xdr:to>
      <xdr:col>11</xdr:col>
      <xdr:colOff>209550</xdr:colOff>
      <xdr:row>5</xdr:row>
      <xdr:rowOff>133350</xdr:rowOff>
    </xdr:to>
    <xdr:sp macro="" textlink="">
      <xdr:nvSpPr>
        <xdr:cNvPr id="1616" name="Rectangle 75">
          <a:extLst>
            <a:ext uri="{FF2B5EF4-FFF2-40B4-BE49-F238E27FC236}">
              <a16:creationId xmlns:a16="http://schemas.microsoft.com/office/drawing/2014/main" id="{143BB624-D6E0-009C-093E-52D9E0564BE5}"/>
            </a:ext>
          </a:extLst>
        </xdr:cNvPr>
        <xdr:cNvSpPr>
          <a:spLocks noChangeArrowheads="1"/>
        </xdr:cNvSpPr>
      </xdr:nvSpPr>
      <xdr:spPr bwMode="auto">
        <a:xfrm>
          <a:off x="5143500" y="90487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6</xdr:row>
      <xdr:rowOff>19050</xdr:rowOff>
    </xdr:from>
    <xdr:to>
      <xdr:col>11</xdr:col>
      <xdr:colOff>209550</xdr:colOff>
      <xdr:row>6</xdr:row>
      <xdr:rowOff>133350</xdr:rowOff>
    </xdr:to>
    <xdr:sp macro="" textlink="">
      <xdr:nvSpPr>
        <xdr:cNvPr id="1617" name="Rectangle 76">
          <a:extLst>
            <a:ext uri="{FF2B5EF4-FFF2-40B4-BE49-F238E27FC236}">
              <a16:creationId xmlns:a16="http://schemas.microsoft.com/office/drawing/2014/main" id="{43F08402-6AB0-66AC-BDD0-25DE6556D3C6}"/>
            </a:ext>
          </a:extLst>
        </xdr:cNvPr>
        <xdr:cNvSpPr>
          <a:spLocks noChangeArrowheads="1"/>
        </xdr:cNvSpPr>
      </xdr:nvSpPr>
      <xdr:spPr bwMode="auto">
        <a:xfrm>
          <a:off x="5143500" y="106680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7</xdr:row>
      <xdr:rowOff>19050</xdr:rowOff>
    </xdr:from>
    <xdr:to>
      <xdr:col>11</xdr:col>
      <xdr:colOff>209550</xdr:colOff>
      <xdr:row>7</xdr:row>
      <xdr:rowOff>133350</xdr:rowOff>
    </xdr:to>
    <xdr:sp macro="" textlink="">
      <xdr:nvSpPr>
        <xdr:cNvPr id="1618" name="Rectangle 77">
          <a:extLst>
            <a:ext uri="{FF2B5EF4-FFF2-40B4-BE49-F238E27FC236}">
              <a16:creationId xmlns:a16="http://schemas.microsoft.com/office/drawing/2014/main" id="{34C6028C-378E-864C-6A00-6DE4E3167B1B}"/>
            </a:ext>
          </a:extLst>
        </xdr:cNvPr>
        <xdr:cNvSpPr>
          <a:spLocks noChangeArrowheads="1"/>
        </xdr:cNvSpPr>
      </xdr:nvSpPr>
      <xdr:spPr bwMode="auto">
        <a:xfrm>
          <a:off x="5143500" y="122872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8</xdr:row>
      <xdr:rowOff>19050</xdr:rowOff>
    </xdr:from>
    <xdr:to>
      <xdr:col>11</xdr:col>
      <xdr:colOff>209550</xdr:colOff>
      <xdr:row>8</xdr:row>
      <xdr:rowOff>133350</xdr:rowOff>
    </xdr:to>
    <xdr:sp macro="" textlink="">
      <xdr:nvSpPr>
        <xdr:cNvPr id="1619" name="Rectangle 78">
          <a:extLst>
            <a:ext uri="{FF2B5EF4-FFF2-40B4-BE49-F238E27FC236}">
              <a16:creationId xmlns:a16="http://schemas.microsoft.com/office/drawing/2014/main" id="{527E9EBC-36C7-E6C9-0C86-A1093F9573F8}"/>
            </a:ext>
          </a:extLst>
        </xdr:cNvPr>
        <xdr:cNvSpPr>
          <a:spLocks noChangeArrowheads="1"/>
        </xdr:cNvSpPr>
      </xdr:nvSpPr>
      <xdr:spPr bwMode="auto">
        <a:xfrm>
          <a:off x="5143500" y="139065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9</xdr:row>
      <xdr:rowOff>19050</xdr:rowOff>
    </xdr:from>
    <xdr:to>
      <xdr:col>11</xdr:col>
      <xdr:colOff>209550</xdr:colOff>
      <xdr:row>9</xdr:row>
      <xdr:rowOff>133350</xdr:rowOff>
    </xdr:to>
    <xdr:sp macro="" textlink="">
      <xdr:nvSpPr>
        <xdr:cNvPr id="1620" name="Rectangle 79">
          <a:extLst>
            <a:ext uri="{FF2B5EF4-FFF2-40B4-BE49-F238E27FC236}">
              <a16:creationId xmlns:a16="http://schemas.microsoft.com/office/drawing/2014/main" id="{D051C1EF-3B40-3204-E10D-784E3F0012C1}"/>
            </a:ext>
          </a:extLst>
        </xdr:cNvPr>
        <xdr:cNvSpPr>
          <a:spLocks noChangeArrowheads="1"/>
        </xdr:cNvSpPr>
      </xdr:nvSpPr>
      <xdr:spPr bwMode="auto">
        <a:xfrm>
          <a:off x="5143500" y="155257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10</xdr:row>
      <xdr:rowOff>19050</xdr:rowOff>
    </xdr:from>
    <xdr:to>
      <xdr:col>11</xdr:col>
      <xdr:colOff>209550</xdr:colOff>
      <xdr:row>10</xdr:row>
      <xdr:rowOff>133350</xdr:rowOff>
    </xdr:to>
    <xdr:sp macro="" textlink="">
      <xdr:nvSpPr>
        <xdr:cNvPr id="1621" name="Rectangle 80">
          <a:extLst>
            <a:ext uri="{FF2B5EF4-FFF2-40B4-BE49-F238E27FC236}">
              <a16:creationId xmlns:a16="http://schemas.microsoft.com/office/drawing/2014/main" id="{DCCE563A-9B3D-C928-C3F5-9A00ECC97535}"/>
            </a:ext>
          </a:extLst>
        </xdr:cNvPr>
        <xdr:cNvSpPr>
          <a:spLocks noChangeArrowheads="1"/>
        </xdr:cNvSpPr>
      </xdr:nvSpPr>
      <xdr:spPr bwMode="auto">
        <a:xfrm>
          <a:off x="5143500" y="171450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11</xdr:row>
      <xdr:rowOff>19050</xdr:rowOff>
    </xdr:from>
    <xdr:to>
      <xdr:col>11</xdr:col>
      <xdr:colOff>209550</xdr:colOff>
      <xdr:row>11</xdr:row>
      <xdr:rowOff>133350</xdr:rowOff>
    </xdr:to>
    <xdr:sp macro="" textlink="">
      <xdr:nvSpPr>
        <xdr:cNvPr id="1622" name="Rectangle 81">
          <a:extLst>
            <a:ext uri="{FF2B5EF4-FFF2-40B4-BE49-F238E27FC236}">
              <a16:creationId xmlns:a16="http://schemas.microsoft.com/office/drawing/2014/main" id="{FB690FA6-64D5-6A53-F8AE-DD2E23F3A67F}"/>
            </a:ext>
          </a:extLst>
        </xdr:cNvPr>
        <xdr:cNvSpPr>
          <a:spLocks noChangeArrowheads="1"/>
        </xdr:cNvSpPr>
      </xdr:nvSpPr>
      <xdr:spPr bwMode="auto">
        <a:xfrm>
          <a:off x="5143500" y="1876425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82550</xdr:colOff>
      <xdr:row>13</xdr:row>
      <xdr:rowOff>19050</xdr:rowOff>
    </xdr:from>
    <xdr:to>
      <xdr:col>11</xdr:col>
      <xdr:colOff>206809</xdr:colOff>
      <xdr:row>13</xdr:row>
      <xdr:rowOff>136684</xdr:rowOff>
    </xdr:to>
    <xdr:sp macro="" textlink="">
      <xdr:nvSpPr>
        <xdr:cNvPr id="24" name="Rectangle 82">
          <a:extLst>
            <a:ext uri="{FF2B5EF4-FFF2-40B4-BE49-F238E27FC236}">
              <a16:creationId xmlns:a16="http://schemas.microsoft.com/office/drawing/2014/main" id="{B9E40A43-1305-6A8C-2B3D-B967263ED6F3}"/>
            </a:ext>
          </a:extLst>
        </xdr:cNvPr>
        <xdr:cNvSpPr>
          <a:spLocks noChangeArrowheads="1"/>
        </xdr:cNvSpPr>
      </xdr:nvSpPr>
      <xdr:spPr bwMode="auto">
        <a:xfrm>
          <a:off x="5143500" y="2228850"/>
          <a:ext cx="123825" cy="123825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is-I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is-I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85725</xdr:colOff>
      <xdr:row>12</xdr:row>
      <xdr:rowOff>19050</xdr:rowOff>
    </xdr:from>
    <xdr:to>
      <xdr:col>11</xdr:col>
      <xdr:colOff>209550</xdr:colOff>
      <xdr:row>12</xdr:row>
      <xdr:rowOff>142875</xdr:rowOff>
    </xdr:to>
    <xdr:sp macro="" textlink="">
      <xdr:nvSpPr>
        <xdr:cNvPr id="1624" name="Rectangle 83">
          <a:extLst>
            <a:ext uri="{FF2B5EF4-FFF2-40B4-BE49-F238E27FC236}">
              <a16:creationId xmlns:a16="http://schemas.microsoft.com/office/drawing/2014/main" id="{6F755F5B-8237-D761-E064-C9F4EA282547}"/>
            </a:ext>
          </a:extLst>
        </xdr:cNvPr>
        <xdr:cNvSpPr>
          <a:spLocks noChangeArrowheads="1"/>
        </xdr:cNvSpPr>
      </xdr:nvSpPr>
      <xdr:spPr bwMode="auto">
        <a:xfrm>
          <a:off x="5143500" y="2038350"/>
          <a:ext cx="12382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13</xdr:row>
      <xdr:rowOff>19050</xdr:rowOff>
    </xdr:from>
    <xdr:to>
      <xdr:col>11</xdr:col>
      <xdr:colOff>209550</xdr:colOff>
      <xdr:row>13</xdr:row>
      <xdr:rowOff>133350</xdr:rowOff>
    </xdr:to>
    <xdr:sp macro="" textlink="">
      <xdr:nvSpPr>
        <xdr:cNvPr id="1625" name="Rectangle 81">
          <a:extLst>
            <a:ext uri="{FF2B5EF4-FFF2-40B4-BE49-F238E27FC236}">
              <a16:creationId xmlns:a16="http://schemas.microsoft.com/office/drawing/2014/main" id="{A0EBE6FA-93C9-DA42-3302-C838E6D8E8F2}"/>
            </a:ext>
          </a:extLst>
        </xdr:cNvPr>
        <xdr:cNvSpPr>
          <a:spLocks noChangeArrowheads="1"/>
        </xdr:cNvSpPr>
      </xdr:nvSpPr>
      <xdr:spPr bwMode="auto">
        <a:xfrm>
          <a:off x="5143500" y="2228850"/>
          <a:ext cx="123825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ma.is/wp-content/uploads/sites/3/2025/10/20250801-Determining-the-maximum-wholesale-price-of-medicines-1.pdf" TargetMode="External"/><Relationship Id="rId1" Type="http://schemas.openxmlformats.org/officeDocument/2006/relationships/hyperlink" Target="https://view.officeapps.live.com/op/view.aspx?src=https%3A%2F%2Fwww.lyfjastofnun.is%2Fwp-content%2Fuploads%2F2026%2F06%2F20260624-lst-svithjod-finnland-reikna-aip-ut-fra-aup.xlsx&amp;wdOrigin=BROWSELI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0CBA-8A14-4D26-88EF-EF8270DEDE2D}">
  <sheetPr>
    <tabColor rgb="FFFF0000"/>
  </sheetPr>
  <dimension ref="B2:B28"/>
  <sheetViews>
    <sheetView showGridLines="0" tabSelected="1" workbookViewId="0">
      <selection activeCell="B25" sqref="B25"/>
    </sheetView>
  </sheetViews>
  <sheetFormatPr defaultRowHeight="13.15" x14ac:dyDescent="0.4"/>
  <cols>
    <col min="2" max="2" width="195.42578125" customWidth="1"/>
  </cols>
  <sheetData>
    <row r="2" spans="2:2" ht="17.649999999999999" x14ac:dyDescent="0.5">
      <c r="B2" s="113" t="s">
        <v>81</v>
      </c>
    </row>
    <row r="3" spans="2:2" ht="15" x14ac:dyDescent="0.4">
      <c r="B3" s="117"/>
    </row>
    <row r="4" spans="2:2" ht="15" x14ac:dyDescent="0.4">
      <c r="B4" s="125" t="s">
        <v>75</v>
      </c>
    </row>
    <row r="5" spans="2:2" ht="15" x14ac:dyDescent="0.4">
      <c r="B5" s="117"/>
    </row>
    <row r="6" spans="2:2" ht="15" x14ac:dyDescent="0.4">
      <c r="B6" s="124" t="s">
        <v>82</v>
      </c>
    </row>
    <row r="7" spans="2:2" ht="15" x14ac:dyDescent="0.4">
      <c r="B7" s="117"/>
    </row>
    <row r="8" spans="2:2" ht="15" x14ac:dyDescent="0.4">
      <c r="B8" s="117" t="s">
        <v>76</v>
      </c>
    </row>
    <row r="9" spans="2:2" ht="15" x14ac:dyDescent="0.4">
      <c r="B9" s="117"/>
    </row>
    <row r="10" spans="2:2" ht="15" x14ac:dyDescent="0.4">
      <c r="B10" s="117" t="s">
        <v>83</v>
      </c>
    </row>
    <row r="11" spans="2:2" ht="15" x14ac:dyDescent="0.4">
      <c r="B11" s="117"/>
    </row>
    <row r="12" spans="2:2" ht="15" x14ac:dyDescent="0.4">
      <c r="B12" s="117" t="s">
        <v>71</v>
      </c>
    </row>
    <row r="13" spans="2:2" ht="15" x14ac:dyDescent="0.4">
      <c r="B13" s="117"/>
    </row>
    <row r="14" spans="2:2" ht="15" x14ac:dyDescent="0.4">
      <c r="B14" s="117" t="s">
        <v>72</v>
      </c>
    </row>
    <row r="15" spans="2:2" x14ac:dyDescent="0.4">
      <c r="B15" s="98" t="s">
        <v>77</v>
      </c>
    </row>
    <row r="16" spans="2:2" ht="15" x14ac:dyDescent="0.4">
      <c r="B16" s="117"/>
    </row>
    <row r="17" spans="2:2" ht="15" x14ac:dyDescent="0.4">
      <c r="B17" s="117" t="s">
        <v>73</v>
      </c>
    </row>
    <row r="18" spans="2:2" ht="15" x14ac:dyDescent="0.4">
      <c r="B18" s="117"/>
    </row>
    <row r="19" spans="2:2" ht="15" x14ac:dyDescent="0.4">
      <c r="B19" s="117" t="s">
        <v>74</v>
      </c>
    </row>
    <row r="20" spans="2:2" ht="15" x14ac:dyDescent="0.4">
      <c r="B20" s="117"/>
    </row>
    <row r="21" spans="2:2" ht="15" x14ac:dyDescent="0.4">
      <c r="B21" s="123" t="s">
        <v>85</v>
      </c>
    </row>
    <row r="22" spans="2:2" x14ac:dyDescent="0.4">
      <c r="B22" s="98" t="s">
        <v>84</v>
      </c>
    </row>
    <row r="23" spans="2:2" ht="15" x14ac:dyDescent="0.4">
      <c r="B23" s="117"/>
    </row>
    <row r="24" spans="2:2" ht="15" x14ac:dyDescent="0.4">
      <c r="B24" s="123" t="s">
        <v>86</v>
      </c>
    </row>
    <row r="25" spans="2:2" ht="15.4" x14ac:dyDescent="0.45">
      <c r="B25" s="49"/>
    </row>
    <row r="28" spans="2:2" s="91" customFormat="1" ht="15" x14ac:dyDescent="0.4"/>
  </sheetData>
  <phoneticPr fontId="13" type="noConversion"/>
  <hyperlinks>
    <hyperlink ref="B15" r:id="rId1" xr:uid="{11BC23DE-41C0-470C-9F7C-1134282583F3}"/>
    <hyperlink ref="B22" r:id="rId2" xr:uid="{DBE84C1D-22D6-468E-8740-21A1C8653DC7}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D217-539B-45FC-9D15-F411009149D3}">
  <sheetPr>
    <tabColor rgb="FFFFFF00"/>
  </sheetPr>
  <dimension ref="A1:W62"/>
  <sheetViews>
    <sheetView showGridLines="0" defaultGridColor="0" colorId="12" zoomScale="85" zoomScaleNormal="85" workbookViewId="0">
      <selection activeCell="Q43" sqref="Q43"/>
    </sheetView>
  </sheetViews>
  <sheetFormatPr defaultRowHeight="13.15" x14ac:dyDescent="0.4"/>
  <cols>
    <col min="1" max="1" width="2.640625" customWidth="1"/>
    <col min="2" max="2" width="15.35546875" customWidth="1"/>
    <col min="3" max="3" width="14.640625" bestFit="1" customWidth="1"/>
    <col min="4" max="4" width="8.140625" customWidth="1"/>
    <col min="5" max="5" width="5.140625" customWidth="1"/>
    <col min="6" max="6" width="11.140625" customWidth="1"/>
    <col min="7" max="7" width="5.140625" customWidth="1"/>
    <col min="8" max="8" width="11.140625" customWidth="1"/>
    <col min="9" max="9" width="5.140625" customWidth="1"/>
    <col min="10" max="10" width="11.140625" customWidth="1"/>
    <col min="11" max="11" width="5.140625" customWidth="1"/>
    <col min="12" max="12" width="11.140625" customWidth="1"/>
    <col min="13" max="13" width="5.140625" customWidth="1"/>
    <col min="14" max="14" width="11.140625" customWidth="1"/>
    <col min="15" max="15" width="3.5" customWidth="1"/>
  </cols>
  <sheetData>
    <row r="1" spans="1:14" ht="20.25" x14ac:dyDescent="0.55000000000000004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3"/>
    </row>
    <row r="2" spans="1:14" ht="15" customHeight="1" x14ac:dyDescent="0.45">
      <c r="B2" s="5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4">
      <c r="C3" s="1"/>
      <c r="D3" s="1"/>
      <c r="E3" s="1"/>
      <c r="F3" s="2"/>
      <c r="G3" s="2"/>
      <c r="H3" s="1"/>
      <c r="I3" s="1"/>
      <c r="J3" s="1"/>
      <c r="K3" s="1"/>
      <c r="L3" s="151" t="s">
        <v>2</v>
      </c>
      <c r="M3" s="152"/>
      <c r="N3" s="152"/>
    </row>
    <row r="4" spans="1:14" ht="9" customHeight="1" x14ac:dyDescent="0.4">
      <c r="L4" s="151"/>
      <c r="M4" s="152"/>
      <c r="N4" s="152"/>
    </row>
    <row r="5" spans="1:14" x14ac:dyDescent="0.4">
      <c r="A5" s="74" t="s">
        <v>3</v>
      </c>
      <c r="B5" s="75" t="s">
        <v>4</v>
      </c>
      <c r="C5" s="12"/>
      <c r="D5" s="12"/>
      <c r="E5" s="12"/>
      <c r="F5" s="12"/>
      <c r="G5" s="12"/>
      <c r="H5" s="12"/>
      <c r="I5" s="12"/>
      <c r="J5" s="12"/>
      <c r="K5" s="14"/>
      <c r="L5" s="47" t="s">
        <v>5</v>
      </c>
      <c r="N5" s="40"/>
    </row>
    <row r="6" spans="1:14" x14ac:dyDescent="0.4">
      <c r="A6" s="100"/>
      <c r="B6" s="158"/>
      <c r="C6" s="145"/>
      <c r="D6" s="145"/>
      <c r="E6" s="145"/>
      <c r="F6" s="145"/>
      <c r="G6" s="145"/>
      <c r="H6" s="145"/>
      <c r="I6" s="145"/>
      <c r="J6" s="145"/>
      <c r="K6" s="146"/>
      <c r="L6" s="47" t="s">
        <v>6</v>
      </c>
      <c r="N6" s="40"/>
    </row>
    <row r="7" spans="1:14" x14ac:dyDescent="0.4">
      <c r="A7" s="100"/>
      <c r="B7" s="131"/>
      <c r="C7" s="133"/>
      <c r="D7" s="133"/>
      <c r="E7" s="133"/>
      <c r="F7" s="133"/>
      <c r="G7" s="133"/>
      <c r="H7" s="133"/>
      <c r="I7" s="133"/>
      <c r="J7" s="133"/>
      <c r="K7" s="134"/>
      <c r="L7" s="47" t="s">
        <v>7</v>
      </c>
      <c r="N7" s="40"/>
    </row>
    <row r="8" spans="1:14" x14ac:dyDescent="0.4">
      <c r="A8" s="18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47" t="s">
        <v>8</v>
      </c>
      <c r="N8" s="40"/>
    </row>
    <row r="9" spans="1:14" x14ac:dyDescent="0.4">
      <c r="A9" s="18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47" t="s">
        <v>9</v>
      </c>
      <c r="N9" s="40"/>
    </row>
    <row r="10" spans="1:14" x14ac:dyDescent="0.4">
      <c r="A10" s="18"/>
      <c r="B10" s="75" t="s">
        <v>10</v>
      </c>
      <c r="C10" s="12"/>
      <c r="D10" s="12"/>
      <c r="E10" s="12"/>
      <c r="F10" s="14"/>
      <c r="G10" s="75" t="s">
        <v>11</v>
      </c>
      <c r="H10" s="21"/>
      <c r="I10" s="75" t="s">
        <v>12</v>
      </c>
      <c r="J10" s="22"/>
      <c r="K10" s="14"/>
      <c r="L10" s="47" t="s">
        <v>13</v>
      </c>
      <c r="N10" s="40"/>
    </row>
    <row r="11" spans="1:14" x14ac:dyDescent="0.4">
      <c r="A11" s="101"/>
      <c r="B11" s="165"/>
      <c r="C11" s="145"/>
      <c r="D11" s="145"/>
      <c r="E11" s="145"/>
      <c r="F11" s="146"/>
      <c r="G11" s="166"/>
      <c r="H11" s="146"/>
      <c r="I11" s="167"/>
      <c r="J11" s="145"/>
      <c r="K11" s="146"/>
      <c r="L11" s="47" t="s">
        <v>14</v>
      </c>
      <c r="N11" s="40"/>
    </row>
    <row r="12" spans="1:14" x14ac:dyDescent="0.4">
      <c r="A12" s="19"/>
      <c r="B12" s="131"/>
      <c r="C12" s="133"/>
      <c r="D12" s="133"/>
      <c r="E12" s="133"/>
      <c r="F12" s="134"/>
      <c r="G12" s="131"/>
      <c r="H12" s="134"/>
      <c r="I12" s="131"/>
      <c r="J12" s="133"/>
      <c r="K12" s="134"/>
      <c r="L12" s="47" t="s">
        <v>15</v>
      </c>
      <c r="N12" s="40"/>
    </row>
    <row r="13" spans="1:14" ht="15" customHeight="1" x14ac:dyDescent="0.4">
      <c r="L13" s="48" t="s">
        <v>16</v>
      </c>
      <c r="N13" s="41"/>
    </row>
    <row r="14" spans="1:14" ht="14.25" customHeight="1" x14ac:dyDescent="0.4">
      <c r="L14" s="47" t="s">
        <v>17</v>
      </c>
      <c r="N14" s="41"/>
    </row>
    <row r="15" spans="1:14" x14ac:dyDescent="0.4">
      <c r="A15" s="102" t="s">
        <v>18</v>
      </c>
      <c r="B15" s="75" t="s">
        <v>19</v>
      </c>
      <c r="C15" s="20"/>
      <c r="D15" s="20"/>
      <c r="E15" s="20"/>
      <c r="F15" s="23"/>
      <c r="G15" s="75" t="s">
        <v>20</v>
      </c>
      <c r="H15" s="76"/>
      <c r="I15" s="76"/>
      <c r="J15" s="15"/>
      <c r="K15" s="23"/>
      <c r="L15" s="75" t="s">
        <v>21</v>
      </c>
      <c r="M15" s="76"/>
      <c r="N15" s="14"/>
    </row>
    <row r="16" spans="1:14" ht="21" customHeight="1" x14ac:dyDescent="0.45">
      <c r="A16" s="17"/>
      <c r="B16" s="154"/>
      <c r="C16" s="155"/>
      <c r="D16" s="155"/>
      <c r="E16" s="155"/>
      <c r="F16" s="156"/>
      <c r="G16" s="154"/>
      <c r="H16" s="155"/>
      <c r="I16" s="155"/>
      <c r="J16" s="155"/>
      <c r="K16" s="156"/>
      <c r="L16" s="154"/>
      <c r="M16" s="155"/>
      <c r="N16" s="156"/>
    </row>
    <row r="17" spans="1:14" x14ac:dyDescent="0.4">
      <c r="A17" s="17"/>
      <c r="B17" s="75" t="s">
        <v>22</v>
      </c>
      <c r="C17" s="12"/>
      <c r="D17" s="12"/>
      <c r="E17" s="12"/>
      <c r="F17" s="77"/>
      <c r="G17" s="75" t="s">
        <v>23</v>
      </c>
      <c r="H17" s="76"/>
      <c r="I17" s="76"/>
      <c r="J17" s="15"/>
      <c r="K17" s="23"/>
      <c r="L17" s="75" t="s">
        <v>24</v>
      </c>
      <c r="M17" s="76"/>
      <c r="N17" s="14"/>
    </row>
    <row r="18" spans="1:14" ht="21" customHeight="1" x14ac:dyDescent="0.45">
      <c r="A18" s="17"/>
      <c r="B18" s="154"/>
      <c r="C18" s="155"/>
      <c r="D18" s="155"/>
      <c r="E18" s="155"/>
      <c r="F18" s="156"/>
      <c r="G18" s="157"/>
      <c r="H18" s="155"/>
      <c r="I18" s="155"/>
      <c r="J18" s="155"/>
      <c r="K18" s="156"/>
      <c r="L18" s="154"/>
      <c r="M18" s="155"/>
      <c r="N18" s="156"/>
    </row>
    <row r="19" spans="1:14" ht="15" customHeight="1" x14ac:dyDescent="0.7">
      <c r="A19" s="17"/>
      <c r="B19" s="24"/>
      <c r="C19" s="12"/>
      <c r="D19" s="12"/>
      <c r="E19" s="153">
        <v>1</v>
      </c>
      <c r="F19" s="153"/>
      <c r="G19" s="153">
        <v>2</v>
      </c>
      <c r="H19" s="153"/>
      <c r="I19" s="153">
        <v>3</v>
      </c>
      <c r="J19" s="153"/>
      <c r="K19" s="153">
        <v>4</v>
      </c>
      <c r="L19" s="153"/>
      <c r="M19" s="153">
        <v>5</v>
      </c>
      <c r="N19" s="164"/>
    </row>
    <row r="20" spans="1:14" ht="15" customHeight="1" x14ac:dyDescent="0.4">
      <c r="A20" s="17"/>
      <c r="B20" s="78" t="s">
        <v>25</v>
      </c>
      <c r="C20" s="12"/>
      <c r="D20" s="12"/>
      <c r="E20" s="103" t="s">
        <v>26</v>
      </c>
      <c r="F20" s="58">
        <v>123456</v>
      </c>
      <c r="G20" s="103" t="s">
        <v>26</v>
      </c>
      <c r="H20" s="58">
        <v>0</v>
      </c>
      <c r="I20" s="103" t="s">
        <v>26</v>
      </c>
      <c r="J20" s="58">
        <v>0</v>
      </c>
      <c r="K20" s="103" t="s">
        <v>26</v>
      </c>
      <c r="L20" s="58">
        <v>0</v>
      </c>
      <c r="M20" s="103" t="s">
        <v>26</v>
      </c>
      <c r="N20" s="58">
        <v>0</v>
      </c>
    </row>
    <row r="21" spans="1:14" x14ac:dyDescent="0.4">
      <c r="A21" s="17"/>
      <c r="B21" s="78" t="s">
        <v>27</v>
      </c>
      <c r="C21" s="25"/>
      <c r="D21" s="26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14" x14ac:dyDescent="0.4">
      <c r="A22" s="17"/>
      <c r="B22" s="78" t="s">
        <v>28</v>
      </c>
      <c r="C22" s="25"/>
      <c r="D22" s="26"/>
      <c r="E22" s="130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4" x14ac:dyDescent="0.4">
      <c r="A23" s="17"/>
      <c r="B23" s="78" t="s">
        <v>29</v>
      </c>
      <c r="C23" s="25"/>
      <c r="D23" s="26"/>
      <c r="E23" s="130"/>
      <c r="F23" s="130"/>
      <c r="G23" s="130"/>
      <c r="H23" s="130"/>
      <c r="I23" s="130"/>
      <c r="J23" s="130"/>
      <c r="K23" s="130"/>
      <c r="L23" s="130"/>
      <c r="M23" s="130"/>
      <c r="N23" s="130"/>
    </row>
    <row r="24" spans="1:14" ht="15.4" x14ac:dyDescent="0.45">
      <c r="A24" s="17"/>
      <c r="B24" s="92" t="s">
        <v>30</v>
      </c>
      <c r="C24" s="25"/>
      <c r="D24" s="26"/>
      <c r="E24" s="160"/>
      <c r="F24" s="161"/>
      <c r="G24" s="160"/>
      <c r="H24" s="161"/>
      <c r="I24" s="160"/>
      <c r="J24" s="161"/>
      <c r="K24" s="160"/>
      <c r="L24" s="161"/>
      <c r="M24" s="160"/>
      <c r="N24" s="161"/>
    </row>
    <row r="25" spans="1:14" ht="15.4" x14ac:dyDescent="0.45">
      <c r="A25" s="17"/>
      <c r="B25" s="79" t="s">
        <v>31</v>
      </c>
      <c r="C25" s="25"/>
      <c r="D25" s="26"/>
      <c r="E25" s="160"/>
      <c r="F25" s="161"/>
      <c r="G25" s="160"/>
      <c r="H25" s="161"/>
      <c r="I25" s="160"/>
      <c r="J25" s="161"/>
      <c r="K25" s="160"/>
      <c r="L25" s="161"/>
      <c r="M25" s="160"/>
      <c r="N25" s="161"/>
    </row>
    <row r="26" spans="1:14" x14ac:dyDescent="0.4">
      <c r="A26" s="16"/>
      <c r="B26" s="79" t="s">
        <v>32</v>
      </c>
      <c r="C26" s="13"/>
      <c r="D26" s="13"/>
      <c r="E26" s="130" t="s">
        <v>33</v>
      </c>
      <c r="F26" s="130"/>
      <c r="G26" s="130" t="s">
        <v>34</v>
      </c>
      <c r="H26" s="130"/>
      <c r="I26" s="130" t="s">
        <v>34</v>
      </c>
      <c r="J26" s="130"/>
      <c r="K26" s="130" t="s">
        <v>34</v>
      </c>
      <c r="L26" s="130"/>
      <c r="M26" s="130" t="s">
        <v>34</v>
      </c>
      <c r="N26" s="130"/>
    </row>
    <row r="27" spans="1:14" ht="18" customHeight="1" x14ac:dyDescent="0.4">
      <c r="B27" s="4"/>
      <c r="C27" s="4"/>
      <c r="D27" s="4"/>
      <c r="E27" s="4"/>
    </row>
    <row r="28" spans="1:14" ht="13.15" customHeight="1" x14ac:dyDescent="0.4">
      <c r="A28" s="102" t="s">
        <v>35</v>
      </c>
      <c r="B28" s="93" t="s">
        <v>36</v>
      </c>
      <c r="C28" s="121" t="s">
        <v>69</v>
      </c>
      <c r="D28" s="29"/>
      <c r="E28" s="28" t="s">
        <v>37</v>
      </c>
      <c r="F28" s="27"/>
      <c r="G28" s="28"/>
      <c r="H28" s="28"/>
      <c r="I28" s="28"/>
      <c r="J28" s="28"/>
      <c r="K28" s="28"/>
      <c r="L28" s="28"/>
      <c r="M28" s="28"/>
      <c r="N28" s="29"/>
    </row>
    <row r="29" spans="1:14" ht="13.15" customHeight="1" x14ac:dyDescent="0.4">
      <c r="A29" s="17"/>
      <c r="B29" s="18"/>
      <c r="C29" s="122" t="s">
        <v>70</v>
      </c>
      <c r="D29" s="31"/>
      <c r="E29" s="102" t="s">
        <v>26</v>
      </c>
      <c r="F29" s="59">
        <v>0</v>
      </c>
      <c r="G29" s="99" t="s">
        <v>26</v>
      </c>
      <c r="H29" s="59">
        <v>0</v>
      </c>
      <c r="I29" s="99" t="s">
        <v>26</v>
      </c>
      <c r="J29" s="59">
        <v>0</v>
      </c>
      <c r="K29" s="99" t="s">
        <v>26</v>
      </c>
      <c r="L29" s="59">
        <v>0</v>
      </c>
      <c r="M29" s="99" t="s">
        <v>26</v>
      </c>
      <c r="N29" s="59">
        <v>0</v>
      </c>
    </row>
    <row r="30" spans="1:14" ht="16.149999999999999" customHeight="1" x14ac:dyDescent="0.4">
      <c r="A30" s="17"/>
      <c r="B30" s="60"/>
      <c r="C30" s="104"/>
      <c r="D30" s="61"/>
      <c r="E30" s="105"/>
      <c r="F30" s="61" t="s">
        <v>38</v>
      </c>
      <c r="G30" s="105"/>
      <c r="H30" s="61" t="s">
        <v>38</v>
      </c>
      <c r="I30" s="105"/>
      <c r="J30" s="61" t="s">
        <v>38</v>
      </c>
      <c r="K30" s="105"/>
      <c r="L30" s="61" t="s">
        <v>38</v>
      </c>
      <c r="M30" s="105"/>
      <c r="N30" s="62" t="s">
        <v>38</v>
      </c>
    </row>
    <row r="31" spans="1:14" ht="16.149999999999999" customHeight="1" x14ac:dyDescent="0.4">
      <c r="A31" s="17"/>
      <c r="B31" s="128" t="s">
        <v>39</v>
      </c>
      <c r="C31" s="106" t="s">
        <v>40</v>
      </c>
      <c r="D31" s="42"/>
      <c r="E31" s="42"/>
      <c r="F31" s="73">
        <v>78640</v>
      </c>
      <c r="G31" s="42"/>
      <c r="H31" s="50"/>
      <c r="I31" s="42"/>
      <c r="J31" s="50"/>
      <c r="K31" s="42"/>
      <c r="L31" s="50"/>
      <c r="M31" s="42"/>
      <c r="N31" s="50"/>
    </row>
    <row r="32" spans="1:14" ht="16.149999999999999" customHeight="1" x14ac:dyDescent="0.4">
      <c r="A32" s="17"/>
      <c r="B32" s="129"/>
      <c r="C32" s="112">
        <f>'Insert Exchange Rate '!C11</f>
        <v>19.271999999999998</v>
      </c>
      <c r="D32" s="63"/>
      <c r="E32" s="64" t="s">
        <v>34</v>
      </c>
      <c r="F32" s="71">
        <f>$C32*F31</f>
        <v>1515550.0799999998</v>
      </c>
      <c r="G32" s="64" t="s">
        <v>34</v>
      </c>
      <c r="H32" s="71">
        <f>$C32*H31</f>
        <v>0</v>
      </c>
      <c r="I32" s="64" t="s">
        <v>34</v>
      </c>
      <c r="J32" s="71">
        <f>$C32*J31</f>
        <v>0</v>
      </c>
      <c r="K32" s="64" t="s">
        <v>34</v>
      </c>
      <c r="L32" s="71">
        <f>$C32*L31</f>
        <v>0</v>
      </c>
      <c r="M32" s="64" t="s">
        <v>34</v>
      </c>
      <c r="N32" s="72">
        <f>$C32*N31</f>
        <v>0</v>
      </c>
    </row>
    <row r="33" spans="1:23" ht="13.15" customHeight="1" x14ac:dyDescent="0.4">
      <c r="A33" s="17"/>
      <c r="B33" s="65"/>
      <c r="C33" s="66"/>
      <c r="D33" s="67"/>
      <c r="E33" s="66" t="s">
        <v>26</v>
      </c>
      <c r="F33" s="68">
        <v>0</v>
      </c>
      <c r="G33" s="107" t="s">
        <v>26</v>
      </c>
      <c r="H33" s="68">
        <v>0</v>
      </c>
      <c r="I33" s="107" t="s">
        <v>26</v>
      </c>
      <c r="J33" s="68">
        <v>0</v>
      </c>
      <c r="K33" s="107" t="s">
        <v>26</v>
      </c>
      <c r="L33" s="68">
        <v>0</v>
      </c>
      <c r="M33" s="107" t="s">
        <v>26</v>
      </c>
      <c r="N33" s="69">
        <v>0</v>
      </c>
    </row>
    <row r="34" spans="1:23" ht="16.149999999999999" customHeight="1" x14ac:dyDescent="0.4">
      <c r="A34" s="17"/>
      <c r="B34" s="128" t="s">
        <v>42</v>
      </c>
      <c r="C34" s="106" t="s">
        <v>33</v>
      </c>
      <c r="D34" s="42"/>
      <c r="E34" s="42"/>
      <c r="F34" s="50">
        <v>107376</v>
      </c>
      <c r="G34" s="42"/>
      <c r="H34" s="50"/>
      <c r="I34" s="42"/>
      <c r="J34" s="50"/>
      <c r="K34" s="42"/>
      <c r="L34" s="50"/>
      <c r="M34" s="42"/>
      <c r="N34" s="50"/>
    </row>
    <row r="35" spans="1:23" ht="16.149999999999999" customHeight="1" x14ac:dyDescent="0.4">
      <c r="A35" s="17"/>
      <c r="B35" s="129"/>
      <c r="C35" s="112">
        <f>'Insert Exchange Rate '!C13</f>
        <v>13.249599999999999</v>
      </c>
      <c r="D35" s="63"/>
      <c r="E35" s="64" t="s">
        <v>34</v>
      </c>
      <c r="F35" s="71">
        <f>$C35*F34</f>
        <v>1422689.0495999998</v>
      </c>
      <c r="G35" s="64" t="s">
        <v>34</v>
      </c>
      <c r="H35" s="71">
        <f>$C35*H34</f>
        <v>0</v>
      </c>
      <c r="I35" s="64" t="s">
        <v>34</v>
      </c>
      <c r="J35" s="71">
        <f>$C35*J34</f>
        <v>0</v>
      </c>
      <c r="K35" s="64" t="s">
        <v>34</v>
      </c>
      <c r="L35" s="71">
        <f>$C35*L34</f>
        <v>0</v>
      </c>
      <c r="M35" s="64" t="s">
        <v>34</v>
      </c>
      <c r="N35" s="72">
        <f>$C35*N34</f>
        <v>0</v>
      </c>
    </row>
    <row r="36" spans="1:23" ht="13.15" customHeight="1" x14ac:dyDescent="0.4">
      <c r="A36" s="17"/>
      <c r="B36" s="65"/>
      <c r="C36" s="66"/>
      <c r="D36" s="67"/>
      <c r="E36" s="66" t="s">
        <v>26</v>
      </c>
      <c r="F36" s="68">
        <v>0</v>
      </c>
      <c r="G36" s="107" t="s">
        <v>26</v>
      </c>
      <c r="H36" s="68">
        <v>0</v>
      </c>
      <c r="I36" s="107" t="s">
        <v>26</v>
      </c>
      <c r="J36" s="68">
        <v>0</v>
      </c>
      <c r="K36" s="107" t="s">
        <v>26</v>
      </c>
      <c r="L36" s="68">
        <v>0</v>
      </c>
      <c r="M36" s="107" t="s">
        <v>26</v>
      </c>
      <c r="N36" s="69">
        <v>0</v>
      </c>
      <c r="S36" t="s">
        <v>41</v>
      </c>
      <c r="T36" t="s">
        <v>41</v>
      </c>
      <c r="U36" t="s">
        <v>41</v>
      </c>
      <c r="V36" t="s">
        <v>41</v>
      </c>
      <c r="W36" t="s">
        <v>41</v>
      </c>
    </row>
    <row r="37" spans="1:23" ht="16.149999999999999" customHeight="1" x14ac:dyDescent="0.4">
      <c r="A37" s="17"/>
      <c r="B37" s="128" t="s">
        <v>43</v>
      </c>
      <c r="C37" s="106" t="s">
        <v>44</v>
      </c>
      <c r="D37" s="42"/>
      <c r="E37" s="42"/>
      <c r="F37" s="50">
        <v>106693</v>
      </c>
      <c r="G37" s="42"/>
      <c r="H37" s="50"/>
      <c r="I37" s="42"/>
      <c r="J37" s="50"/>
      <c r="K37" s="42"/>
      <c r="L37" s="50"/>
      <c r="M37" s="42"/>
      <c r="N37" s="50"/>
      <c r="S37" s="87">
        <f>F32</f>
        <v>1515550.0799999998</v>
      </c>
      <c r="T37" s="87">
        <f>H32</f>
        <v>0</v>
      </c>
      <c r="U37" s="87">
        <f>J32</f>
        <v>0</v>
      </c>
      <c r="V37" s="87">
        <f>L32</f>
        <v>0</v>
      </c>
      <c r="W37" s="87">
        <f>N32</f>
        <v>0</v>
      </c>
    </row>
    <row r="38" spans="1:23" ht="16.149999999999999" customHeight="1" x14ac:dyDescent="0.4">
      <c r="A38" s="17"/>
      <c r="B38" s="129"/>
      <c r="C38" s="112">
        <f>'Insert Exchange Rate '!C12</f>
        <v>13.423299999999999</v>
      </c>
      <c r="D38" s="63"/>
      <c r="E38" s="64" t="s">
        <v>34</v>
      </c>
      <c r="F38" s="71">
        <f>$C38*F37</f>
        <v>1432172.1468999998</v>
      </c>
      <c r="G38" s="64" t="s">
        <v>34</v>
      </c>
      <c r="H38" s="71">
        <f>$C38*H37</f>
        <v>0</v>
      </c>
      <c r="I38" s="64" t="s">
        <v>34</v>
      </c>
      <c r="J38" s="71">
        <f>$C38*J37</f>
        <v>0</v>
      </c>
      <c r="K38" s="64" t="s">
        <v>34</v>
      </c>
      <c r="L38" s="71">
        <f>$C38*L37</f>
        <v>0</v>
      </c>
      <c r="M38" s="64" t="s">
        <v>34</v>
      </c>
      <c r="N38" s="72">
        <f>$C38*N37</f>
        <v>0</v>
      </c>
      <c r="S38" s="87">
        <f>F35</f>
        <v>1422689.0495999998</v>
      </c>
      <c r="T38" s="87">
        <f>H35</f>
        <v>0</v>
      </c>
      <c r="U38" s="87">
        <f>J35</f>
        <v>0</v>
      </c>
      <c r="V38" s="87">
        <f>L35</f>
        <v>0</v>
      </c>
      <c r="W38" s="87">
        <f>N35</f>
        <v>0</v>
      </c>
    </row>
    <row r="39" spans="1:23" ht="13.15" customHeight="1" x14ac:dyDescent="0.4">
      <c r="A39" s="17"/>
      <c r="B39" s="65"/>
      <c r="C39" s="66"/>
      <c r="D39" s="67"/>
      <c r="E39" s="66" t="s">
        <v>26</v>
      </c>
      <c r="F39" s="68">
        <v>0</v>
      </c>
      <c r="G39" s="107" t="s">
        <v>26</v>
      </c>
      <c r="H39" s="68">
        <v>0</v>
      </c>
      <c r="I39" s="107" t="s">
        <v>26</v>
      </c>
      <c r="J39" s="68">
        <v>0</v>
      </c>
      <c r="K39" s="107" t="s">
        <v>26</v>
      </c>
      <c r="L39" s="68">
        <v>0</v>
      </c>
      <c r="M39" s="107" t="s">
        <v>26</v>
      </c>
      <c r="N39" s="69">
        <v>0</v>
      </c>
      <c r="S39" s="87">
        <f>F38</f>
        <v>1432172.1468999998</v>
      </c>
      <c r="T39" s="87">
        <f>H38</f>
        <v>0</v>
      </c>
      <c r="U39" s="87">
        <f>J38</f>
        <v>0</v>
      </c>
      <c r="V39" s="87">
        <f>L38</f>
        <v>0</v>
      </c>
      <c r="W39" s="87">
        <f>N38</f>
        <v>0</v>
      </c>
    </row>
    <row r="40" spans="1:23" ht="16.149999999999999" customHeight="1" x14ac:dyDescent="0.4">
      <c r="A40" s="17"/>
      <c r="B40" s="168" t="s">
        <v>46</v>
      </c>
      <c r="C40" s="106" t="s">
        <v>47</v>
      </c>
      <c r="D40" s="42"/>
      <c r="E40" s="42"/>
      <c r="F40" s="50">
        <v>11184</v>
      </c>
      <c r="G40" s="42"/>
      <c r="H40" s="50"/>
      <c r="I40" s="42"/>
      <c r="J40" s="50"/>
      <c r="K40" s="42"/>
      <c r="L40" s="50"/>
      <c r="M40" s="42"/>
      <c r="N40" s="50"/>
      <c r="S40" s="87">
        <f>F41</f>
        <v>1610503.8288</v>
      </c>
      <c r="T40" s="87">
        <f>H41</f>
        <v>0</v>
      </c>
      <c r="U40" s="87">
        <f>J41</f>
        <v>0</v>
      </c>
      <c r="V40" s="87">
        <f>L41</f>
        <v>0</v>
      </c>
      <c r="W40" s="87">
        <f>N41</f>
        <v>0</v>
      </c>
    </row>
    <row r="41" spans="1:23" ht="16.149999999999999" customHeight="1" x14ac:dyDescent="0.4">
      <c r="A41" s="17"/>
      <c r="B41" s="169"/>
      <c r="C41" s="112">
        <f>'Insert Exchange Rate '!C15</f>
        <v>144.00069999999999</v>
      </c>
      <c r="D41" s="63"/>
      <c r="E41" s="64" t="s">
        <v>34</v>
      </c>
      <c r="F41" s="71">
        <f>$C41*F40</f>
        <v>1610503.8288</v>
      </c>
      <c r="G41" s="64" t="s">
        <v>34</v>
      </c>
      <c r="H41" s="71">
        <f>$C41*H40</f>
        <v>0</v>
      </c>
      <c r="I41" s="64" t="s">
        <v>34</v>
      </c>
      <c r="J41" s="71">
        <f>$C41*J40</f>
        <v>0</v>
      </c>
      <c r="K41" s="64" t="s">
        <v>34</v>
      </c>
      <c r="L41" s="71">
        <f>$C41*L40</f>
        <v>0</v>
      </c>
      <c r="M41" s="64" t="s">
        <v>34</v>
      </c>
      <c r="N41" s="72">
        <f>$C41*N40</f>
        <v>0</v>
      </c>
      <c r="Q41" s="88" t="s">
        <v>45</v>
      </c>
      <c r="R41" s="56"/>
      <c r="S41" s="89">
        <f>MIN(S37:S40)</f>
        <v>1422689.0495999998</v>
      </c>
      <c r="T41" s="89">
        <f>MIN(T37:T40)</f>
        <v>0</v>
      </c>
      <c r="U41" s="89">
        <f>MIN(U37:U40)</f>
        <v>0</v>
      </c>
      <c r="V41" s="89">
        <f>MIN(V37:V40)</f>
        <v>0</v>
      </c>
      <c r="W41" s="90">
        <f>MIN(W37:W40)</f>
        <v>0</v>
      </c>
    </row>
    <row r="42" spans="1:23" ht="19.5" customHeight="1" x14ac:dyDescent="0.45">
      <c r="A42" s="17"/>
      <c r="B42" s="94" t="s">
        <v>48</v>
      </c>
      <c r="C42" s="51"/>
      <c r="D42" s="108" t="s">
        <v>34</v>
      </c>
      <c r="E42" s="137">
        <f>MIN(S37:S40)</f>
        <v>1422689.0495999998</v>
      </c>
      <c r="F42" s="138"/>
      <c r="G42" s="137">
        <f>MIN(T37:T40)</f>
        <v>0</v>
      </c>
      <c r="H42" s="138"/>
      <c r="I42" s="137">
        <f>MIN(U37:U40)</f>
        <v>0</v>
      </c>
      <c r="J42" s="138"/>
      <c r="K42" s="137">
        <f>MIN(V37:V40)</f>
        <v>0</v>
      </c>
      <c r="L42" s="138"/>
      <c r="M42" s="137">
        <f>MIN(W37:W40)</f>
        <v>0</v>
      </c>
      <c r="N42" s="138"/>
    </row>
    <row r="43" spans="1:23" ht="22.15" customHeight="1" x14ac:dyDescent="0.45">
      <c r="A43" s="16"/>
      <c r="B43" s="95" t="s">
        <v>49</v>
      </c>
      <c r="C43" s="52"/>
      <c r="D43" s="52"/>
      <c r="E43" s="135">
        <f>(E24/E42)-1</f>
        <v>-1</v>
      </c>
      <c r="F43" s="136"/>
      <c r="G43" s="148" t="e">
        <f>(G24/G42)-1</f>
        <v>#DIV/0!</v>
      </c>
      <c r="H43" s="150"/>
      <c r="I43" s="148" t="e">
        <f>I24/I42-1</f>
        <v>#DIV/0!</v>
      </c>
      <c r="J43" s="150"/>
      <c r="K43" s="148" t="e">
        <f>K24/K42-1</f>
        <v>#DIV/0!</v>
      </c>
      <c r="L43" s="150"/>
      <c r="M43" s="148" t="e">
        <f>M24/M42-1</f>
        <v>#DIV/0!</v>
      </c>
      <c r="N43" s="149"/>
    </row>
    <row r="44" spans="1:23" x14ac:dyDescent="0.4">
      <c r="B44" s="37"/>
      <c r="E44" s="38" t="s">
        <v>50</v>
      </c>
      <c r="I44" s="39"/>
      <c r="K44" s="38"/>
    </row>
    <row r="45" spans="1:23" ht="10.15" customHeight="1" x14ac:dyDescent="0.45">
      <c r="B45" s="80"/>
      <c r="C45" s="7"/>
      <c r="D45" s="7"/>
      <c r="E45" s="9"/>
      <c r="G45" s="8"/>
      <c r="H45" s="8"/>
      <c r="I45" s="8"/>
      <c r="J45" s="8"/>
      <c r="K45" s="8"/>
      <c r="L45" s="8"/>
      <c r="M45" s="8"/>
      <c r="N45" s="8"/>
    </row>
    <row r="46" spans="1:23" ht="13.15" customHeight="1" x14ac:dyDescent="0.4">
      <c r="A46" s="74" t="s">
        <v>51</v>
      </c>
      <c r="B46" s="96" t="s">
        <v>52</v>
      </c>
      <c r="C46" s="33"/>
      <c r="D46" s="33"/>
      <c r="E46" s="33"/>
      <c r="F46" s="25"/>
      <c r="G46" s="25"/>
      <c r="H46" s="25"/>
      <c r="I46" s="25"/>
      <c r="J46" s="25"/>
      <c r="K46" s="25"/>
      <c r="L46" s="25"/>
      <c r="M46" s="25"/>
      <c r="N46" s="26"/>
    </row>
    <row r="47" spans="1:23" ht="13.15" customHeight="1" x14ac:dyDescent="0.4">
      <c r="A47" s="18"/>
      <c r="B47" s="75" t="s">
        <v>19</v>
      </c>
      <c r="C47" s="32"/>
      <c r="D47" s="34"/>
      <c r="E47" s="103" t="s">
        <v>26</v>
      </c>
      <c r="F47" s="58">
        <v>0</v>
      </c>
      <c r="G47" s="103" t="s">
        <v>26</v>
      </c>
      <c r="H47" s="58">
        <v>0</v>
      </c>
      <c r="I47" s="103" t="s">
        <v>26</v>
      </c>
      <c r="J47" s="58">
        <v>0</v>
      </c>
      <c r="K47" s="103" t="s">
        <v>26</v>
      </c>
      <c r="L47" s="58">
        <v>0</v>
      </c>
      <c r="M47" s="103" t="s">
        <v>26</v>
      </c>
      <c r="N47" s="58">
        <v>0</v>
      </c>
    </row>
    <row r="48" spans="1:23" ht="16.149999999999999" customHeight="1" x14ac:dyDescent="0.4">
      <c r="A48" s="18"/>
      <c r="B48" s="144"/>
      <c r="C48" s="145"/>
      <c r="D48" s="146"/>
      <c r="E48" s="109"/>
      <c r="F48" s="30" t="s">
        <v>38</v>
      </c>
      <c r="G48" s="109"/>
      <c r="H48" s="30" t="s">
        <v>38</v>
      </c>
      <c r="I48" s="109"/>
      <c r="J48" s="30" t="s">
        <v>38</v>
      </c>
      <c r="K48" s="109"/>
      <c r="L48" s="30" t="s">
        <v>38</v>
      </c>
      <c r="M48" s="109"/>
      <c r="N48" s="30" t="s">
        <v>38</v>
      </c>
    </row>
    <row r="49" spans="1:14" ht="16.149999999999999" customHeight="1" x14ac:dyDescent="0.4">
      <c r="A49" s="18"/>
      <c r="B49" s="141"/>
      <c r="C49" s="142"/>
      <c r="D49" s="143"/>
      <c r="E49" s="53"/>
      <c r="F49" s="70"/>
      <c r="G49" s="53"/>
      <c r="H49" s="70"/>
      <c r="I49" s="53"/>
      <c r="J49" s="70"/>
      <c r="K49" s="53"/>
      <c r="L49" s="70"/>
      <c r="M49" s="53"/>
      <c r="N49" s="70"/>
    </row>
    <row r="50" spans="1:14" ht="22.15" customHeight="1" x14ac:dyDescent="0.45">
      <c r="A50" s="16"/>
      <c r="B50" s="81" t="s">
        <v>53</v>
      </c>
      <c r="C50" s="55"/>
      <c r="D50" s="97"/>
      <c r="E50" s="147" t="e">
        <f>E25/F49-1</f>
        <v>#DIV/0!</v>
      </c>
      <c r="F50" s="140"/>
      <c r="G50" s="139" t="e">
        <f>G25/H49-1</f>
        <v>#DIV/0!</v>
      </c>
      <c r="H50" s="140"/>
      <c r="I50" s="139" t="e">
        <f>I25/J49-1</f>
        <v>#DIV/0!</v>
      </c>
      <c r="J50" s="140"/>
      <c r="K50" s="139" t="e">
        <f>K25/L49-1</f>
        <v>#DIV/0!</v>
      </c>
      <c r="L50" s="140"/>
      <c r="M50" s="139" t="e">
        <f>M25/N49-1</f>
        <v>#DIV/0!</v>
      </c>
      <c r="N50" s="140"/>
    </row>
    <row r="51" spans="1:14" ht="9.75" customHeight="1" x14ac:dyDescent="0.4"/>
    <row r="52" spans="1:14" ht="9.75" customHeight="1" x14ac:dyDescent="0.4"/>
    <row r="53" spans="1:14" ht="17.25" customHeight="1" x14ac:dyDescent="0.4">
      <c r="A53" s="82" t="s">
        <v>54</v>
      </c>
      <c r="B53" s="83" t="s">
        <v>55</v>
      </c>
      <c r="C53" s="12"/>
      <c r="D53" s="14"/>
      <c r="E53" s="53" t="s">
        <v>56</v>
      </c>
      <c r="F53" s="54"/>
      <c r="G53" s="53" t="s">
        <v>56</v>
      </c>
      <c r="H53" s="54"/>
      <c r="I53" s="53" t="s">
        <v>56</v>
      </c>
      <c r="J53" s="54"/>
      <c r="K53" s="53" t="s">
        <v>56</v>
      </c>
      <c r="L53" s="54"/>
      <c r="M53" s="53" t="s">
        <v>56</v>
      </c>
      <c r="N53" s="54"/>
    </row>
    <row r="54" spans="1:14" x14ac:dyDescent="0.4">
      <c r="A54" s="110"/>
      <c r="B54" s="81" t="s">
        <v>57</v>
      </c>
      <c r="C54" s="56"/>
      <c r="D54" s="57"/>
      <c r="E54" s="126">
        <f>F53*E25</f>
        <v>0</v>
      </c>
      <c r="F54" s="127"/>
      <c r="G54" s="126">
        <f>H53*G25</f>
        <v>0</v>
      </c>
      <c r="H54" s="127"/>
      <c r="I54" s="126">
        <f>J53*I25</f>
        <v>0</v>
      </c>
      <c r="J54" s="127"/>
      <c r="K54" s="126">
        <f>L53*K25</f>
        <v>0</v>
      </c>
      <c r="L54" s="127"/>
      <c r="M54" s="126">
        <f>N53*M25</f>
        <v>0</v>
      </c>
      <c r="N54" s="162"/>
    </row>
    <row r="55" spans="1:14" ht="18" customHeight="1" x14ac:dyDescent="0.45">
      <c r="A55" s="10"/>
      <c r="B55" s="80"/>
      <c r="G55" s="11"/>
      <c r="H55" s="11"/>
      <c r="I55" s="11"/>
      <c r="J55" s="11"/>
      <c r="K55" s="11"/>
      <c r="L55" s="11"/>
      <c r="M55" s="11"/>
      <c r="N55" s="11"/>
    </row>
    <row r="56" spans="1:14" x14ac:dyDescent="0.4">
      <c r="A56" s="74" t="s">
        <v>58</v>
      </c>
      <c r="B56" s="75" t="s">
        <v>59</v>
      </c>
      <c r="C56" s="76" t="s">
        <v>3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4"/>
    </row>
    <row r="57" spans="1:14" x14ac:dyDescent="0.4">
      <c r="A57" s="111"/>
      <c r="B57" s="16"/>
      <c r="C57" s="84" t="s">
        <v>18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6"/>
    </row>
    <row r="58" spans="1:14" ht="18" customHeight="1" x14ac:dyDescent="0.4"/>
    <row r="59" spans="1:14" ht="14.65" customHeight="1" x14ac:dyDescent="0.4">
      <c r="A59" s="85" t="s">
        <v>60</v>
      </c>
      <c r="B59" s="12"/>
      <c r="C59" s="12"/>
      <c r="D59" s="12"/>
      <c r="E59" s="12"/>
      <c r="F59" s="86" t="s">
        <v>61</v>
      </c>
      <c r="G59" s="35"/>
      <c r="H59" s="12"/>
      <c r="I59" s="12"/>
      <c r="J59" s="12"/>
      <c r="K59" s="12"/>
      <c r="L59" s="12"/>
      <c r="M59" s="12"/>
      <c r="N59" s="14"/>
    </row>
    <row r="60" spans="1:14" ht="21" customHeight="1" x14ac:dyDescent="0.4">
      <c r="A60" s="131"/>
      <c r="B60" s="132"/>
      <c r="C60" s="132"/>
      <c r="D60" s="132"/>
      <c r="E60" s="132"/>
      <c r="F60" s="133"/>
      <c r="G60" s="133"/>
      <c r="H60" s="133"/>
      <c r="I60" s="133"/>
      <c r="J60" s="133"/>
      <c r="K60" s="133"/>
      <c r="L60" s="133"/>
      <c r="M60" s="133"/>
      <c r="N60" s="134"/>
    </row>
    <row r="61" spans="1:14" x14ac:dyDescent="0.4">
      <c r="A61" t="s">
        <v>62</v>
      </c>
    </row>
    <row r="62" spans="1:14" x14ac:dyDescent="0.4">
      <c r="A62" t="s">
        <v>67</v>
      </c>
      <c r="B62" s="4"/>
      <c r="C62" s="4"/>
      <c r="D62" s="4"/>
      <c r="E62" s="4"/>
      <c r="F62" s="4"/>
      <c r="G62" s="4"/>
      <c r="H62" s="4"/>
      <c r="I62" s="4"/>
      <c r="J62" s="36"/>
      <c r="K62" s="36"/>
      <c r="L62" s="4"/>
      <c r="M62" s="4"/>
      <c r="N62" s="6"/>
    </row>
  </sheetData>
  <dataConsolidate/>
  <mergeCells count="76">
    <mergeCell ref="B18:F18"/>
    <mergeCell ref="E21:F21"/>
    <mergeCell ref="E22:F22"/>
    <mergeCell ref="B40:B41"/>
    <mergeCell ref="E24:F24"/>
    <mergeCell ref="B31:B32"/>
    <mergeCell ref="I54:J54"/>
    <mergeCell ref="K54:L54"/>
    <mergeCell ref="G23:H23"/>
    <mergeCell ref="I50:J50"/>
    <mergeCell ref="K50:L50"/>
    <mergeCell ref="G24:H24"/>
    <mergeCell ref="M54:N54"/>
    <mergeCell ref="A1:L1"/>
    <mergeCell ref="M25:N25"/>
    <mergeCell ref="G25:H25"/>
    <mergeCell ref="G26:H26"/>
    <mergeCell ref="E25:F25"/>
    <mergeCell ref="E26:F26"/>
    <mergeCell ref="I25:J25"/>
    <mergeCell ref="M26:N26"/>
    <mergeCell ref="K26:L26"/>
    <mergeCell ref="K25:L25"/>
    <mergeCell ref="M19:N19"/>
    <mergeCell ref="E19:F19"/>
    <mergeCell ref="I26:J26"/>
    <mergeCell ref="L16:N16"/>
    <mergeCell ref="G16:K16"/>
    <mergeCell ref="B8:K9"/>
    <mergeCell ref="M50:N50"/>
    <mergeCell ref="I42:J42"/>
    <mergeCell ref="K42:L42"/>
    <mergeCell ref="M23:N23"/>
    <mergeCell ref="K23:L23"/>
    <mergeCell ref="I24:J24"/>
    <mergeCell ref="K24:L24"/>
    <mergeCell ref="M24:N24"/>
    <mergeCell ref="I23:J23"/>
    <mergeCell ref="M42:N42"/>
    <mergeCell ref="K43:L43"/>
    <mergeCell ref="B11:F12"/>
    <mergeCell ref="G11:H12"/>
    <mergeCell ref="I11:K12"/>
    <mergeCell ref="B16:F16"/>
    <mergeCell ref="I43:J43"/>
    <mergeCell ref="L3:N4"/>
    <mergeCell ref="K22:L22"/>
    <mergeCell ref="G22:H22"/>
    <mergeCell ref="I19:J19"/>
    <mergeCell ref="K19:L19"/>
    <mergeCell ref="I22:J22"/>
    <mergeCell ref="L18:N18"/>
    <mergeCell ref="M22:N22"/>
    <mergeCell ref="G18:K18"/>
    <mergeCell ref="G19:H19"/>
    <mergeCell ref="B6:K7"/>
    <mergeCell ref="G21:H21"/>
    <mergeCell ref="M21:N21"/>
    <mergeCell ref="I21:J21"/>
    <mergeCell ref="K21:L21"/>
    <mergeCell ref="G54:H54"/>
    <mergeCell ref="B34:B35"/>
    <mergeCell ref="E23:F23"/>
    <mergeCell ref="A60:E60"/>
    <mergeCell ref="F60:N60"/>
    <mergeCell ref="B37:B38"/>
    <mergeCell ref="E43:F43"/>
    <mergeCell ref="E42:F42"/>
    <mergeCell ref="G42:H42"/>
    <mergeCell ref="G50:H50"/>
    <mergeCell ref="B49:D49"/>
    <mergeCell ref="B48:D48"/>
    <mergeCell ref="E50:F50"/>
    <mergeCell ref="E54:F54"/>
    <mergeCell ref="M43:N43"/>
    <mergeCell ref="G43:H43"/>
  </mergeCells>
  <phoneticPr fontId="0" type="noConversion"/>
  <dataValidations count="1">
    <dataValidation type="list" allowBlank="1" showInputMessage="1" showErrorMessage="1" prompt="Veljið viðmiðunargjaldmiðil" sqref="E26:N26" xr:uid="{BB19D093-A8F0-4981-A7C3-6CB903D945B6}">
      <formula1>"IKR,DKK,SEK,EUR,NOK,GBP,USD,CHF"</formula1>
    </dataValidation>
  </dataValidations>
  <pageMargins left="0.6692913385826772" right="0.55118110236220474" top="0.39370078740157483" bottom="0.19685039370078741" header="0" footer="0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1797-8888-4603-96F1-2D78FC65666A}">
  <sheetPr>
    <tabColor rgb="FF92D050"/>
  </sheetPr>
  <dimension ref="B1:M20"/>
  <sheetViews>
    <sheetView showGridLines="0" workbookViewId="0">
      <selection activeCell="N23" sqref="N23"/>
    </sheetView>
  </sheetViews>
  <sheetFormatPr defaultRowHeight="13.15" x14ac:dyDescent="0.4"/>
  <cols>
    <col min="3" max="3" width="18.35546875" customWidth="1"/>
    <col min="8" max="8" width="11.140625" bestFit="1" customWidth="1"/>
  </cols>
  <sheetData>
    <row r="1" spans="2:13" ht="35.65" customHeight="1" x14ac:dyDescent="0.4"/>
    <row r="2" spans="2:13" ht="17.649999999999999" x14ac:dyDescent="0.5">
      <c r="B2" s="113" t="s">
        <v>78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2:13" ht="17.649999999999999" x14ac:dyDescent="0.5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2:13" ht="15" x14ac:dyDescent="0.4">
      <c r="B4" s="116" t="s">
        <v>79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2:13" ht="15" x14ac:dyDescent="0.4">
      <c r="B5" s="117" t="s">
        <v>68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</row>
    <row r="6" spans="2:13" ht="15" x14ac:dyDescent="0.4">
      <c r="B6" s="116" t="s">
        <v>66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</row>
    <row r="7" spans="2:13" ht="15" x14ac:dyDescent="0.4">
      <c r="B7" s="116" t="s">
        <v>80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2:13" ht="15" x14ac:dyDescent="0.4">
      <c r="B8" s="116"/>
      <c r="C8" s="115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2:13" ht="15" x14ac:dyDescent="0.4">
      <c r="B9" s="119" t="s">
        <v>63</v>
      </c>
      <c r="C9" s="120">
        <v>124.7811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</row>
    <row r="10" spans="2:13" ht="15" x14ac:dyDescent="0.4">
      <c r="B10" s="119" t="s">
        <v>64</v>
      </c>
      <c r="C10" s="120">
        <v>183.4556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</row>
    <row r="11" spans="2:13" ht="15" x14ac:dyDescent="0.4">
      <c r="B11" s="119" t="s">
        <v>40</v>
      </c>
      <c r="C11" s="120">
        <v>19.271999999999998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</row>
    <row r="12" spans="2:13" ht="15" x14ac:dyDescent="0.4">
      <c r="B12" s="119" t="s">
        <v>44</v>
      </c>
      <c r="C12" s="120">
        <v>13.423299999999999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2:13" ht="15" x14ac:dyDescent="0.4">
      <c r="B13" s="119" t="s">
        <v>33</v>
      </c>
      <c r="C13" s="120">
        <v>13.249599999999999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2:13" ht="15" x14ac:dyDescent="0.4">
      <c r="B14" s="119" t="s">
        <v>65</v>
      </c>
      <c r="C14" s="120">
        <v>113.6617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2:13" ht="15" x14ac:dyDescent="0.4">
      <c r="B15" s="119" t="s">
        <v>47</v>
      </c>
      <c r="C15" s="120">
        <v>144.00069999999999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2:13" x14ac:dyDescent="0.4"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2:13" x14ac:dyDescent="0.4"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2:13" x14ac:dyDescent="0.4"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</row>
    <row r="19" spans="2:13" ht="15" x14ac:dyDescent="0.4">
      <c r="C19" s="117"/>
      <c r="D19" s="117"/>
      <c r="E19" s="117"/>
      <c r="F19" s="117"/>
      <c r="G19" s="118"/>
      <c r="H19" s="114"/>
      <c r="I19" s="114"/>
      <c r="J19" s="114"/>
      <c r="K19" s="114"/>
      <c r="L19" s="114"/>
      <c r="M19" s="114"/>
    </row>
    <row r="20" spans="2:13" x14ac:dyDescent="0.4"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</sheetData>
  <phoneticPr fontId="1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830876-d14f-44ae-a2a6-93952be38cb7">
      <Terms xmlns="http://schemas.microsoft.com/office/infopath/2007/PartnerControls"/>
    </lcf76f155ced4ddcb4097134ff3c332f>
    <TaxCatchAll xmlns="e7dc192d-98c7-428a-9c94-5a15b08da9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1F5A385B8414E97156F50EC01D42C" ma:contentTypeVersion="17" ma:contentTypeDescription="Create a new document." ma:contentTypeScope="" ma:versionID="44e11b029e1c3591d4d2f10d9d56f40c">
  <xsd:schema xmlns:xsd="http://www.w3.org/2001/XMLSchema" xmlns:xs="http://www.w3.org/2001/XMLSchema" xmlns:p="http://schemas.microsoft.com/office/2006/metadata/properties" xmlns:ns2="2b830876-d14f-44ae-a2a6-93952be38cb7" xmlns:ns3="e7dc192d-98c7-428a-9c94-5a15b08da98d" targetNamespace="http://schemas.microsoft.com/office/2006/metadata/properties" ma:root="true" ma:fieldsID="17a24ef963507c718055fb47144b167e" ns2:_="" ns3:_="">
    <xsd:import namespace="2b830876-d14f-44ae-a2a6-93952be38cb7"/>
    <xsd:import namespace="e7dc192d-98c7-428a-9c94-5a15b08da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30876-d14f-44ae-a2a6-93952be38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c192d-98c7-428a-9c94-5a15b08da9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1fb100-1e4b-4672-be3c-24d6bd8adc6a}" ma:internalName="TaxCatchAll" ma:showField="CatchAllData" ma:web="e7dc192d-98c7-428a-9c94-5a15b08da9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EB5C8-37F9-4379-A190-EFC797CBA5A6}">
  <ds:schemaRefs>
    <ds:schemaRef ds:uri="http://schemas.microsoft.com/office/2006/metadata/properties"/>
    <ds:schemaRef ds:uri="http://purl.org/dc/terms/"/>
    <ds:schemaRef ds:uri="e7dc192d-98c7-428a-9c94-5a15b08da98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2b830876-d14f-44ae-a2a6-93952be38cb7"/>
  </ds:schemaRefs>
</ds:datastoreItem>
</file>

<file path=customXml/itemProps2.xml><?xml version="1.0" encoding="utf-8"?>
<ds:datastoreItem xmlns:ds="http://schemas.openxmlformats.org/officeDocument/2006/customXml" ds:itemID="{5DD3F29E-CF80-4D91-8FFB-93268404C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448C32-3C73-4635-B8CF-487878E30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30876-d14f-44ae-a2a6-93952be38cb7"/>
    <ds:schemaRef ds:uri="e7dc192d-98c7-428a-9c94-5a15b08da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Wholesale price application</vt:lpstr>
      <vt:lpstr>Insert Exchange Rate </vt:lpstr>
    </vt:vector>
  </TitlesOfParts>
  <Manager>Sveinbjörn Högnason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Lyfjagreiðslunefnd</dc:creator>
  <cp:keywords/>
  <dc:description/>
  <cp:lastModifiedBy>Valdís Beck - IMA</cp:lastModifiedBy>
  <cp:revision/>
  <dcterms:created xsi:type="dcterms:W3CDTF">2000-08-03T16:59:13Z</dcterms:created>
  <dcterms:modified xsi:type="dcterms:W3CDTF">2026-07-31T08:51:28Z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0x0101004C61F5A385B8414E97156F50EC01D42C</vt:lpwstr>
  </property>
  <property fmtid="{D5CDD505-2E9C-101B-9397-08002B2CF9AE}" pid="3" name="MediaServiceImageTags">
    <vt:lpwstr/>
  </property>
</Properties>
</file>